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БЮДЖЕТА'!$A$13:$F$547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<sst xmlns="http://schemas.openxmlformats.org/spreadsheetml/2006/main" count="2168" uniqueCount="446">
  <si>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</si>
  <si>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</si>
  <si>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</si>
  <si>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</si>
  <si>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</si>
  <si>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</si>
  <si>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</si>
  <si>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</si>
  <si>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</si>
  <si>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</si>
  <si>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</si>
  <si>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</si>
  <si>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</si>
  <si>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</si>
  <si>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</si>
  <si>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</si>
  <si>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</si>
  <si>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</si>
  <si>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</si>
  <si>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</si>
  <si>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</si>
  <si>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</si>
  <si>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</si>
  <si>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</si>
  <si>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</si>
  <si>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</si>
  <si>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</si>
  <si>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</si>
  <si>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</si>
  <si>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</si>
  <si>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</si>
  <si>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</si>
  <si>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</si>
  <si>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</si>
  <si>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</si>
  <si>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</si>
  <si>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</si>
  <si>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</si>
  <si>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</si>
  <si>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</si>
  <si>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</si>
  <si>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</si>
  <si>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</si>
  <si>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</si>
  <si>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</si>
  <si>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</si>
  <si>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</si>
  <si>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</si>
  <si>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</si>
  <si>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</si>
  <si>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</si>
  <si>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</si>
  <si>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</si>
  <si>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</si>
  <si>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</si>
  <si>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</si>
  <si>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</si>
  <si>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</si>
  <si>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</si>
  <si>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</si>
  <si>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</si>
  <si>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</si>
  <si>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</si>
  <si>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</si>
  <si>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</si>
  <si>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</si>
  <si>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</si>
  <si>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</si>
  <si>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</si>
  <si>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</si>
  <si>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</si>
  <si>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</si>
  <si>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</si>
  <si>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</si>
  <si>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</si>
  <si>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</si>
  <si>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</si>
  <si>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</si>
  <si>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</si>
  <si>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</si>
  <si>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</si>
  <si>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</si>
  <si>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</si>
  <si>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</si>
  <si>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</si>
  <si>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</si>
  <si>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</si>
  <si>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</si>
  <si>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</si>
  <si>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</si>
  <si>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</si>
  <si>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</si>
  <si>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</si>
  <si>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</si>
  <si>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</si>
  <si>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</si>
  <si>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</si>
  <si>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</si>
  <si>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</si>
  <si>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</si>
  <si>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</si>
  <si>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</si>
  <si>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</si>
  <si>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</si>
  <si>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</si>
  <si>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</si>
  <si>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</si>
  <si>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</si>
  <si>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</si>
  <si>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</si>
  <si>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</si>
  <si>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</si>
  <si>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</si>
  <si>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</si>
  <si>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</si>
  <si>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</si>
  <si>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</si>
  <si>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</si>
  <si>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</si>
  <si>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</si>
  <si>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</si>
  <si>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</si>
  <si>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</si>
  <si>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</si>
  <si>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</si>
  <si>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</si>
  <si>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</si>
  <si>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</si>
  <si>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</si>
  <si>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</si>
  <si>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</si>
  <si>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</si>
  <si>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</si>
  <si>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</si>
  <si>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</si>
  <si>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</si>
  <si>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</si>
  <si>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</si>
  <si>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</si>
  <si>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</si>
  <si>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</si>
  <si>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</si>
  <si>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</si>
  <si>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</si>
  <si>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</si>
  <si>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</si>
  <si>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</si>
  <si>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</si>
  <si>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</si>
  <si>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</si>
  <si>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</si>
  <si>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</si>
  <si>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</si>
  <si>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</si>
  <si>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</si>
  <si>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</si>
  <si>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</si>
  <si>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</si>
  <si>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</si>
  <si>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</si>
  <si>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</si>
  <si>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</si>
  <si>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</si>
  <si>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</si>
  <si>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</si>
  <si>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</si>
  <si>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</si>
  <si>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</si>
  <si>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</si>
  <si>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</si>
  <si>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</si>
  <si>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</si>
  <si>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</si>
  <si>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</si>
  <si>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</si>
  <si>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</si>
  <si>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</si>
  <si>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</si>
  <si>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</si>
  <si>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</si>
  <si>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</si>
  <si>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</si>
  <si>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</si>
  <si>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</si>
  <si>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</si>
  <si>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</si>
  <si>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</si>
  <si>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</si>
  <si>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</si>
  <si>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</si>
  <si>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</si>
  <si>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</si>
  <si>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</si>
  <si>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</si>
  <si>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</si>
  <si>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</si>
  <si>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</si>
  <si>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</si>
  <si>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</si>
  <si>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</si>
  <si>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</si>
  <si>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</si>
  <si>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</si>
  <si>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</si>
  <si>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</si>
  <si>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</si>
  <si>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</si>
  <si>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</si>
  <si>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</si>
  <si>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</si>
  <si>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</si>
  <si>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</si>
  <si>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</si>
  <si>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</si>
  <si>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</si>
  <si>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</si>
  <si>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</si>
  <si>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</si>
  <si>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</si>
  <si>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</si>
  <si>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</si>
  <si>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</si>
  <si>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</si>
  <si>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</si>
  <si>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</si>
  <si>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</si>
  <si>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</si>
  <si>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</si>
  <si>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</si>
  <si>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</si>
  <si>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</si>
  <si>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</si>
  <si>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</si>
  <si>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</si>
  <si>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</si>
  <si>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</si>
  <si>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</si>
  <si>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</si>
  <si>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</si>
  <si>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</si>
  <si>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</si>
  <si>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</si>
  <si>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</si>
  <si>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</si>
  <si>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</si>
  <si>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</si>
  <si>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</si>
  <si>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</si>
  <si>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</si>
  <si>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</si>
  <si>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</si>
  <si>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</si>
  <si>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</si>
  <si>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</si>
  <si>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</si>
  <si>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</si>
  <si>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</si>
  <si>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</si>
  <si>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</si>
  <si>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</si>
  <si>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</si>
  <si>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</si>
  <si>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</si>
  <si>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</si>
  <si>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</si>
  <si>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</si>
  <si>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</si>
  <si>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</si>
  <si>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</si>
  <si>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</si>
  <si>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</si>
  <si>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</si>
  <si>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</si>
  <si>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</si>
  <si>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</si>
  <si>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</si>
  <si>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</si>
  <si>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</si>
  <si>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</si>
  <si>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</si>
  <si>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</si>
  <si>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</si>
  <si>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</si>
  <si>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</si>
  <si>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</si>
  <si>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</si>
  <si>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</si>
  <si>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</si>
  <si>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</si>
  <si>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</si>
  <si>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</si>
  <si>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</si>
  <si>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</si>
  <si>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</si>
  <si>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</si>
  <si>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</si>
  <si>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</si>
  <si>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</si>
  <si>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</si>
  <si>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</si>
  <si>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</si>
  <si>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</si>
  <si>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</si>
  <si>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</si>
  <si>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</si>
  <si>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</si>
  <si>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</si>
  <si>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</si>
  <si>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</si>
  <si>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</si>
  <si>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</si>
  <si>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</si>
  <si>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</si>
  <si>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</si>
  <si>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</si>
  <si>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</si>
  <si>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</si>
  <si>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</si>
  <si>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</si>
  <si>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</si>
  <si>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</si>
  <si>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</si>
  <si>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</si>
  <si>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</si>
  <si>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</si>
  <si>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</si>
  <si>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</si>
  <si>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</si>
  <si>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</si>
  <si>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</si>
  <si>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</si>
  <si>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</si>
  <si>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</si>
  <si>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</si>
  <si>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</si>
  <si>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</si>
  <si>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</si>
  <si>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</si>
  <si>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</si>
  <si>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</si>
  <si>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</si>
  <si>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</si>
  <si>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</si>
  <si>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</si>
  <si>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</si>
  <si>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</si>
  <si>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</si>
  <si>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</si>
  <si>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</si>
  <si>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</si>
  <si>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</si>
  <si>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</si>
  <si>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</si>
  <si>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</si>
  <si>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</si>
  <si>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</si>
  <si>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</si>
  <si>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</si>
  <si>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</si>
  <si>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</si>
  <si>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</si>
  <si>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</si>
  <si>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</si>
  <si>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</si>
  <si>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</si>
  <si>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</si>
  <si>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</si>
  <si>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</si>
  <si>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</si>
  <si>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</si>
  <si>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</si>
  <si>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</si>
  <si>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</si>
  <si>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</si>
  <si>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</si>
  <si>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</si>
  <si>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</si>
  <si>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</si>
  <si>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</si>
  <si>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</si>
  <si>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03100R5200</t>
  </si>
  <si>
    <t>"Приложение 10 к решению Думы</t>
  </si>
  <si>
    <t>№ 146 от 13.12.2016 г."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</si>
  <si>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</si>
  <si>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</si>
  <si>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</si>
  <si>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</si>
  <si>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</si>
  <si>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</si>
  <si>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</si>
  <si>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</si>
  <si>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</si>
  <si>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</si>
  <si>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</si>
  <si>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</si>
  <si>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</si>
  <si>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</si>
  <si>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</si>
  <si>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</si>
  <si>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</si>
  <si>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</si>
  <si>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0800092370</t>
  </si>
  <si>
    <t>08000S2370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</si>
  <si>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</si>
  <si>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</si>
  <si>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</si>
  <si>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1900092320</t>
  </si>
  <si>
    <t>414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</si>
  <si>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</si>
  <si>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</si>
  <si>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</si>
  <si>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</si>
  <si>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</si>
  <si>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</si>
  <si>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</si>
  <si>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</si>
  <si>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0320092020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</si>
  <si>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</si>
  <si>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</si>
  <si>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</si>
  <si>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03600L0270</t>
  </si>
  <si>
    <t>03600R0270</t>
  </si>
  <si>
    <t>Мероприятия государственной программы Российской Федерации "Доступная среда" на 2011-2020 годы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</si>
  <si>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</si>
  <si>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</si>
  <si>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</si>
  <si>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</si>
  <si>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0310092340</t>
  </si>
  <si>
    <t>Расходы на капитальный ремонт зданий муниципальных общеобразовательных учреждений за счет средств краевого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</si>
  <si>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</si>
  <si>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</si>
  <si>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03100L5200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</si>
  <si>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</si>
  <si>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</si>
  <si>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</si>
  <si>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</si>
  <si>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</si>
  <si>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05000R0270</t>
  </si>
  <si>
    <t>1610092050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</si>
  <si>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</si>
  <si>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</si>
  <si>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</si>
  <si>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01000R0200</t>
  </si>
  <si>
    <t>Субсидии из краевого бюджета гражданам на приобретение жилья</t>
  </si>
  <si>
    <t>Приложение 5 к решению Думы</t>
  </si>
  <si>
    <t>района № 204  от 24.08.2017г.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</si>
</sst>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49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9" t="s">
        <v>444</v>
      </c>
      <c r="C2" s="109"/>
      <c r="D2" s="109"/>
      <c r="E2" s="109"/>
      <c r="F2" s="109"/>
    </row>
    <row r="3" spans="2:6" ht="12.75">
      <c r="B3" s="109" t="s">
        <v>91</v>
      </c>
      <c r="C3" s="109"/>
      <c r="D3" s="109"/>
      <c r="E3" s="109"/>
      <c r="F3" s="109"/>
    </row>
    <row r="4" spans="2:6" ht="12.75">
      <c r="B4" s="109" t="s">
        <v>445</v>
      </c>
      <c r="C4" s="109"/>
      <c r="D4" s="109"/>
      <c r="E4" s="109"/>
      <c r="F4" s="109"/>
    </row>
    <row r="6" spans="2:23" ht="12.75">
      <c r="B6" s="109" t="s">
        <v>381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2:23" ht="18.75" customHeight="1">
      <c r="B7" s="110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2:22" ht="12.75">
      <c r="B8" s="2" t="s">
        <v>90</v>
      </c>
      <c r="C8" s="109" t="s">
        <v>382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10" spans="1:22" ht="30.75" customHeight="1">
      <c r="A10" s="111" t="s">
        <v>47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</row>
    <row r="11" spans="1:22" ht="57" customHeight="1">
      <c r="A11" s="115" t="s">
        <v>370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ht="15.75">
      <c r="A12" s="114" t="s">
        <v>65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258</v>
      </c>
      <c r="D14" s="17" t="s">
        <v>5</v>
      </c>
      <c r="E14" s="17"/>
      <c r="F14" s="85">
        <f>F15+F23+F48+F69+F83+F88+F63+F77</f>
        <v>70800.28014999999</v>
      </c>
      <c r="G14" s="18" t="e">
        <f>G15+G23+G48+#REF!+G69+#REF!+G83+G88+#REF!</f>
        <v>#REF!</v>
      </c>
      <c r="H14" s="18" t="e">
        <f>H15+H23+H48+#REF!+H69+#REF!+H83+H88+#REF!</f>
        <v>#REF!</v>
      </c>
      <c r="I14" s="18" t="e">
        <f>I15+I23+I48+#REF!+I69+#REF!+I83+I88+#REF!</f>
        <v>#REF!</v>
      </c>
      <c r="J14" s="18" t="e">
        <f>J15+J23+J48+#REF!+J69+#REF!+J83+J88+#REF!</f>
        <v>#REF!</v>
      </c>
      <c r="K14" s="18" t="e">
        <f>K15+K23+K48+#REF!+K69+#REF!+K83+K88+#REF!</f>
        <v>#REF!</v>
      </c>
      <c r="L14" s="18" t="e">
        <f>L15+L23+L48+#REF!+L69+#REF!+L83+L88+#REF!</f>
        <v>#REF!</v>
      </c>
      <c r="M14" s="18" t="e">
        <f>M15+M23+M48+#REF!+M69+#REF!+M83+M88+#REF!</f>
        <v>#REF!</v>
      </c>
      <c r="N14" s="18" t="e">
        <f>N15+N23+N48+#REF!+N69+#REF!+N83+N88+#REF!</f>
        <v>#REF!</v>
      </c>
      <c r="O14" s="18" t="e">
        <f>O15+O23+O48+#REF!+O69+#REF!+O83+O88+#REF!</f>
        <v>#REF!</v>
      </c>
      <c r="P14" s="18" t="e">
        <f>P15+P23+P48+#REF!+P69+#REF!+P83+P88+#REF!</f>
        <v>#REF!</v>
      </c>
      <c r="Q14" s="18" t="e">
        <f>Q15+Q23+Q48+#REF!+Q69+#REF!+Q83+Q88+#REF!</f>
        <v>#REF!</v>
      </c>
      <c r="R14" s="18" t="e">
        <f>R15+R23+R48+#REF!+R69+#REF!+R83+R88+#REF!</f>
        <v>#REF!</v>
      </c>
      <c r="S14" s="18" t="e">
        <f>S15+S23+S48+#REF!+S69+#REF!+S83+S88+#REF!</f>
        <v>#REF!</v>
      </c>
      <c r="T14" s="18" t="e">
        <f>T15+T23+T48+#REF!+T69+#REF!+T83+T88+#REF!</f>
        <v>#REF!</v>
      </c>
      <c r="U14" s="18" t="e">
        <f>U15+U23+U48+#REF!+U69+#REF!+U83+U88+#REF!</f>
        <v>#REF!</v>
      </c>
      <c r="V14" s="18" t="e">
        <f>V15+V23+V48+#REF!+V69+#REF!+V83+V88+#REF!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258</v>
      </c>
      <c r="D15" s="29" t="s">
        <v>5</v>
      </c>
      <c r="E15" s="29"/>
      <c r="F15" s="30">
        <f>F16</f>
        <v>1771.3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137</v>
      </c>
      <c r="B16" s="12" t="s">
        <v>6</v>
      </c>
      <c r="C16" s="12" t="s">
        <v>259</v>
      </c>
      <c r="D16" s="12" t="s">
        <v>5</v>
      </c>
      <c r="E16" s="12"/>
      <c r="F16" s="13">
        <f>F17</f>
        <v>1771.3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139</v>
      </c>
      <c r="B17" s="12" t="s">
        <v>6</v>
      </c>
      <c r="C17" s="12" t="s">
        <v>260</v>
      </c>
      <c r="D17" s="12" t="s">
        <v>5</v>
      </c>
      <c r="E17" s="12"/>
      <c r="F17" s="13">
        <f>F18</f>
        <v>1771.3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4" t="s">
        <v>138</v>
      </c>
      <c r="B18" s="19" t="s">
        <v>6</v>
      </c>
      <c r="C18" s="19" t="s">
        <v>261</v>
      </c>
      <c r="D18" s="19" t="s">
        <v>5</v>
      </c>
      <c r="E18" s="19"/>
      <c r="F18" s="20">
        <f>F19</f>
        <v>1771.3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261</v>
      </c>
      <c r="D19" s="6" t="s">
        <v>94</v>
      </c>
      <c r="E19" s="6"/>
      <c r="F19" s="7">
        <f>F20+F21+F22</f>
        <v>1771.3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1" t="s">
        <v>251</v>
      </c>
      <c r="B20" s="52" t="s">
        <v>6</v>
      </c>
      <c r="C20" s="52" t="s">
        <v>261</v>
      </c>
      <c r="D20" s="52" t="s">
        <v>92</v>
      </c>
      <c r="E20" s="52"/>
      <c r="F20" s="53">
        <v>1450.3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1" t="s">
        <v>256</v>
      </c>
      <c r="B21" s="52" t="s">
        <v>6</v>
      </c>
      <c r="C21" s="52" t="s">
        <v>261</v>
      </c>
      <c r="D21" s="52" t="s">
        <v>93</v>
      </c>
      <c r="E21" s="52"/>
      <c r="F21" s="53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1" t="s">
        <v>252</v>
      </c>
      <c r="B22" s="52" t="s">
        <v>6</v>
      </c>
      <c r="C22" s="52" t="s">
        <v>261</v>
      </c>
      <c r="D22" s="52" t="s">
        <v>253</v>
      </c>
      <c r="E22" s="52"/>
      <c r="F22" s="53">
        <v>320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258</v>
      </c>
      <c r="D23" s="9" t="s">
        <v>5</v>
      </c>
      <c r="E23" s="9"/>
      <c r="F23" s="86">
        <f>F24</f>
        <v>3163.3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137</v>
      </c>
      <c r="B24" s="12" t="s">
        <v>19</v>
      </c>
      <c r="C24" s="12" t="s">
        <v>259</v>
      </c>
      <c r="D24" s="12" t="s">
        <v>5</v>
      </c>
      <c r="E24" s="12"/>
      <c r="F24" s="92">
        <f>F25</f>
        <v>3163.3</v>
      </c>
      <c r="G24" s="13" t="e">
        <f>G26+#REF!+G40</f>
        <v>#REF!</v>
      </c>
      <c r="H24" s="13" t="e">
        <f>H26+#REF!+H40</f>
        <v>#REF!</v>
      </c>
      <c r="I24" s="13" t="e">
        <f>I26+#REF!+I40</f>
        <v>#REF!</v>
      </c>
      <c r="J24" s="13" t="e">
        <f>J26+#REF!+J40</f>
        <v>#REF!</v>
      </c>
      <c r="K24" s="13" t="e">
        <f>K26+#REF!+K40</f>
        <v>#REF!</v>
      </c>
      <c r="L24" s="13" t="e">
        <f>L26+#REF!+L40</f>
        <v>#REF!</v>
      </c>
      <c r="M24" s="13" t="e">
        <f>M26+#REF!+M40</f>
        <v>#REF!</v>
      </c>
      <c r="N24" s="13" t="e">
        <f>N26+#REF!+N40</f>
        <v>#REF!</v>
      </c>
      <c r="O24" s="13" t="e">
        <f>O26+#REF!+O40</f>
        <v>#REF!</v>
      </c>
      <c r="P24" s="13" t="e">
        <f>P26+#REF!+P40</f>
        <v>#REF!</v>
      </c>
      <c r="Q24" s="13" t="e">
        <f>Q26+#REF!+Q40</f>
        <v>#REF!</v>
      </c>
      <c r="R24" s="13" t="e">
        <f>R26+#REF!+R40</f>
        <v>#REF!</v>
      </c>
      <c r="S24" s="13" t="e">
        <f>S26+#REF!+S40</f>
        <v>#REF!</v>
      </c>
      <c r="T24" s="13" t="e">
        <f>T26+#REF!+T40</f>
        <v>#REF!</v>
      </c>
      <c r="U24" s="13" t="e">
        <f>U26+#REF!+U40</f>
        <v>#REF!</v>
      </c>
      <c r="V24" s="13" t="e">
        <f>V26+#REF!+V40</f>
        <v>#REF!</v>
      </c>
    </row>
    <row r="25" spans="1:22" s="28" customFormat="1" ht="36" customHeight="1" outlineLevel="6">
      <c r="A25" s="22" t="s">
        <v>139</v>
      </c>
      <c r="B25" s="12" t="s">
        <v>19</v>
      </c>
      <c r="C25" s="12" t="s">
        <v>260</v>
      </c>
      <c r="D25" s="12" t="s">
        <v>5</v>
      </c>
      <c r="E25" s="12"/>
      <c r="F25" s="92">
        <f>F26+F40+F46</f>
        <v>3163.3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5" t="s">
        <v>203</v>
      </c>
      <c r="B26" s="19" t="s">
        <v>19</v>
      </c>
      <c r="C26" s="19" t="s">
        <v>262</v>
      </c>
      <c r="D26" s="19" t="s">
        <v>5</v>
      </c>
      <c r="E26" s="19"/>
      <c r="F26" s="88">
        <f>F27+F31+F37+F34</f>
        <v>1699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262</v>
      </c>
      <c r="D27" s="6" t="s">
        <v>94</v>
      </c>
      <c r="E27" s="6"/>
      <c r="F27" s="89">
        <f>F28+F29+F30</f>
        <v>1594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251</v>
      </c>
      <c r="B28" s="52" t="s">
        <v>19</v>
      </c>
      <c r="C28" s="52" t="s">
        <v>262</v>
      </c>
      <c r="D28" s="52" t="s">
        <v>92</v>
      </c>
      <c r="E28" s="52"/>
      <c r="F28" s="90">
        <v>1220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51" t="s">
        <v>256</v>
      </c>
      <c r="B29" s="52" t="s">
        <v>19</v>
      </c>
      <c r="C29" s="52" t="s">
        <v>262</v>
      </c>
      <c r="D29" s="52" t="s">
        <v>93</v>
      </c>
      <c r="E29" s="52"/>
      <c r="F29" s="90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51" t="s">
        <v>252</v>
      </c>
      <c r="B30" s="52" t="s">
        <v>19</v>
      </c>
      <c r="C30" s="52" t="s">
        <v>262</v>
      </c>
      <c r="D30" s="52" t="s">
        <v>253</v>
      </c>
      <c r="E30" s="52"/>
      <c r="F30" s="90">
        <v>369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8" customFormat="1" ht="20.25" customHeight="1" outlineLevel="6">
      <c r="A31" s="5" t="s">
        <v>96</v>
      </c>
      <c r="B31" s="6" t="s">
        <v>19</v>
      </c>
      <c r="C31" s="6" t="s">
        <v>262</v>
      </c>
      <c r="D31" s="6" t="s">
        <v>97</v>
      </c>
      <c r="E31" s="6"/>
      <c r="F31" s="89">
        <f>F32+F33</f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31.5" outlineLevel="6">
      <c r="A32" s="51" t="s">
        <v>98</v>
      </c>
      <c r="B32" s="52" t="s">
        <v>19</v>
      </c>
      <c r="C32" s="52" t="s">
        <v>262</v>
      </c>
      <c r="D32" s="52" t="s">
        <v>99</v>
      </c>
      <c r="E32" s="52"/>
      <c r="F32" s="90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31.5" outlineLevel="6">
      <c r="A33" s="51" t="s">
        <v>100</v>
      </c>
      <c r="B33" s="52" t="s">
        <v>19</v>
      </c>
      <c r="C33" s="52" t="s">
        <v>262</v>
      </c>
      <c r="D33" s="52" t="s">
        <v>101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360</v>
      </c>
      <c r="B34" s="6" t="s">
        <v>19</v>
      </c>
      <c r="C34" s="6" t="s">
        <v>262</v>
      </c>
      <c r="D34" s="6" t="s">
        <v>361</v>
      </c>
      <c r="E34" s="6"/>
      <c r="F34" s="89">
        <f>F35+F36</f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51" t="s">
        <v>362</v>
      </c>
      <c r="B35" s="52" t="s">
        <v>19</v>
      </c>
      <c r="C35" s="52" t="s">
        <v>262</v>
      </c>
      <c r="D35" s="52" t="s">
        <v>363</v>
      </c>
      <c r="E35" s="52"/>
      <c r="F35" s="90">
        <v>100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51" t="s">
        <v>240</v>
      </c>
      <c r="B36" s="52" t="s">
        <v>19</v>
      </c>
      <c r="C36" s="52" t="s">
        <v>262</v>
      </c>
      <c r="D36" s="52" t="s">
        <v>222</v>
      </c>
      <c r="E36" s="52"/>
      <c r="F36" s="90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15.75" outlineLevel="6">
      <c r="A37" s="5" t="s">
        <v>102</v>
      </c>
      <c r="B37" s="6" t="s">
        <v>19</v>
      </c>
      <c r="C37" s="6" t="s">
        <v>262</v>
      </c>
      <c r="D37" s="6" t="s">
        <v>103</v>
      </c>
      <c r="E37" s="6"/>
      <c r="F37" s="89">
        <f>F38+F39</f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21.75" customHeight="1" outlineLevel="6">
      <c r="A38" s="51" t="s">
        <v>104</v>
      </c>
      <c r="B38" s="52" t="s">
        <v>19</v>
      </c>
      <c r="C38" s="52" t="s">
        <v>262</v>
      </c>
      <c r="D38" s="52" t="s">
        <v>106</v>
      </c>
      <c r="E38" s="52"/>
      <c r="F38" s="90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8" customFormat="1" ht="15.75" outlineLevel="6">
      <c r="A39" s="51" t="s">
        <v>105</v>
      </c>
      <c r="B39" s="52" t="s">
        <v>19</v>
      </c>
      <c r="C39" s="52" t="s">
        <v>262</v>
      </c>
      <c r="D39" s="52" t="s">
        <v>107</v>
      </c>
      <c r="E39" s="52"/>
      <c r="F39" s="90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31.5" customHeight="1" outlineLevel="6">
      <c r="A40" s="54" t="s">
        <v>204</v>
      </c>
      <c r="B40" s="19" t="s">
        <v>19</v>
      </c>
      <c r="C40" s="19" t="s">
        <v>263</v>
      </c>
      <c r="D40" s="19" t="s">
        <v>5</v>
      </c>
      <c r="E40" s="19"/>
      <c r="F40" s="88">
        <f>F41+F46</f>
        <v>1464.3</v>
      </c>
      <c r="G40" s="7">
        <f aca="true" t="shared" si="5" ref="G40:V40">G41</f>
        <v>96</v>
      </c>
      <c r="H40" s="7">
        <f t="shared" si="5"/>
        <v>96</v>
      </c>
      <c r="I40" s="7">
        <f t="shared" si="5"/>
        <v>96</v>
      </c>
      <c r="J40" s="7">
        <f t="shared" si="5"/>
        <v>96</v>
      </c>
      <c r="K40" s="7">
        <f t="shared" si="5"/>
        <v>96</v>
      </c>
      <c r="L40" s="7">
        <f t="shared" si="5"/>
        <v>96</v>
      </c>
      <c r="M40" s="7">
        <f t="shared" si="5"/>
        <v>96</v>
      </c>
      <c r="N40" s="7">
        <f t="shared" si="5"/>
        <v>96</v>
      </c>
      <c r="O40" s="7">
        <f t="shared" si="5"/>
        <v>96</v>
      </c>
      <c r="P40" s="7">
        <f t="shared" si="5"/>
        <v>96</v>
      </c>
      <c r="Q40" s="7">
        <f t="shared" si="5"/>
        <v>96</v>
      </c>
      <c r="R40" s="7">
        <f t="shared" si="5"/>
        <v>96</v>
      </c>
      <c r="S40" s="7">
        <f t="shared" si="5"/>
        <v>96</v>
      </c>
      <c r="T40" s="7">
        <f t="shared" si="5"/>
        <v>96</v>
      </c>
      <c r="U40" s="7">
        <f t="shared" si="5"/>
        <v>96</v>
      </c>
      <c r="V40" s="7">
        <f t="shared" si="5"/>
        <v>96</v>
      </c>
    </row>
    <row r="41" spans="1:22" s="26" customFormat="1" ht="31.5" outlineLevel="6">
      <c r="A41" s="5" t="s">
        <v>95</v>
      </c>
      <c r="B41" s="6" t="s">
        <v>19</v>
      </c>
      <c r="C41" s="6" t="s">
        <v>263</v>
      </c>
      <c r="D41" s="6" t="s">
        <v>94</v>
      </c>
      <c r="E41" s="6"/>
      <c r="F41" s="89">
        <f>F42+F43+F44+F45</f>
        <v>1464.3</v>
      </c>
      <c r="G41" s="7">
        <v>96</v>
      </c>
      <c r="H41" s="7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</row>
    <row r="42" spans="1:22" s="26" customFormat="1" ht="31.5" outlineLevel="6">
      <c r="A42" s="51" t="s">
        <v>251</v>
      </c>
      <c r="B42" s="52" t="s">
        <v>19</v>
      </c>
      <c r="C42" s="52" t="s">
        <v>263</v>
      </c>
      <c r="D42" s="52" t="s">
        <v>92</v>
      </c>
      <c r="E42" s="52"/>
      <c r="F42" s="90">
        <v>1000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31.5" outlineLevel="6">
      <c r="A43" s="51" t="s">
        <v>256</v>
      </c>
      <c r="B43" s="52" t="s">
        <v>19</v>
      </c>
      <c r="C43" s="52" t="s">
        <v>263</v>
      </c>
      <c r="D43" s="52" t="s">
        <v>93</v>
      </c>
      <c r="E43" s="52"/>
      <c r="F43" s="90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63" outlineLevel="6">
      <c r="A44" s="51" t="s">
        <v>364</v>
      </c>
      <c r="B44" s="52" t="s">
        <v>19</v>
      </c>
      <c r="C44" s="52" t="s">
        <v>263</v>
      </c>
      <c r="D44" s="52" t="s">
        <v>365</v>
      </c>
      <c r="E44" s="52"/>
      <c r="F44" s="90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47.25" outlineLevel="6">
      <c r="A45" s="51" t="s">
        <v>252</v>
      </c>
      <c r="B45" s="52" t="s">
        <v>19</v>
      </c>
      <c r="C45" s="52" t="s">
        <v>263</v>
      </c>
      <c r="D45" s="52" t="s">
        <v>253</v>
      </c>
      <c r="E45" s="52"/>
      <c r="F45" s="90">
        <v>267.3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4" t="s">
        <v>142</v>
      </c>
      <c r="B46" s="19" t="s">
        <v>19</v>
      </c>
      <c r="C46" s="19" t="s">
        <v>264</v>
      </c>
      <c r="D46" s="19" t="s">
        <v>5</v>
      </c>
      <c r="E46" s="19"/>
      <c r="F46" s="88">
        <f>F47</f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15.75" outlineLevel="6">
      <c r="A47" s="5" t="s">
        <v>112</v>
      </c>
      <c r="B47" s="6" t="s">
        <v>19</v>
      </c>
      <c r="C47" s="6" t="s">
        <v>264</v>
      </c>
      <c r="D47" s="6" t="s">
        <v>223</v>
      </c>
      <c r="E47" s="6"/>
      <c r="F47" s="89"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6" customFormat="1" ht="49.5" customHeight="1" outlineLevel="3">
      <c r="A48" s="8" t="s">
        <v>28</v>
      </c>
      <c r="B48" s="9" t="s">
        <v>7</v>
      </c>
      <c r="C48" s="9" t="s">
        <v>258</v>
      </c>
      <c r="D48" s="9" t="s">
        <v>5</v>
      </c>
      <c r="E48" s="9"/>
      <c r="F48" s="10">
        <f>F49</f>
        <v>5613.64489</v>
      </c>
      <c r="G48" s="10">
        <f aca="true" t="shared" si="6" ref="G48:V51">G49</f>
        <v>8918.7</v>
      </c>
      <c r="H48" s="10">
        <f t="shared" si="6"/>
        <v>8918.7</v>
      </c>
      <c r="I48" s="10">
        <f t="shared" si="6"/>
        <v>8918.7</v>
      </c>
      <c r="J48" s="10">
        <f t="shared" si="6"/>
        <v>8918.7</v>
      </c>
      <c r="K48" s="10">
        <f t="shared" si="6"/>
        <v>8918.7</v>
      </c>
      <c r="L48" s="10">
        <f t="shared" si="6"/>
        <v>8918.7</v>
      </c>
      <c r="M48" s="10">
        <f t="shared" si="6"/>
        <v>8918.7</v>
      </c>
      <c r="N48" s="10">
        <f t="shared" si="6"/>
        <v>8918.7</v>
      </c>
      <c r="O48" s="10">
        <f t="shared" si="6"/>
        <v>8918.7</v>
      </c>
      <c r="P48" s="10">
        <f t="shared" si="6"/>
        <v>8918.7</v>
      </c>
      <c r="Q48" s="10">
        <f t="shared" si="6"/>
        <v>8918.7</v>
      </c>
      <c r="R48" s="10">
        <f t="shared" si="6"/>
        <v>8918.7</v>
      </c>
      <c r="S48" s="10">
        <f t="shared" si="6"/>
        <v>8918.7</v>
      </c>
      <c r="T48" s="10">
        <f t="shared" si="6"/>
        <v>8918.7</v>
      </c>
      <c r="U48" s="10">
        <f t="shared" si="6"/>
        <v>8918.7</v>
      </c>
      <c r="V48" s="10">
        <f t="shared" si="6"/>
        <v>8918.7</v>
      </c>
    </row>
    <row r="49" spans="1:22" s="26" customFormat="1" ht="33.75" customHeight="1" outlineLevel="3">
      <c r="A49" s="22" t="s">
        <v>137</v>
      </c>
      <c r="B49" s="12" t="s">
        <v>7</v>
      </c>
      <c r="C49" s="12" t="s">
        <v>259</v>
      </c>
      <c r="D49" s="12" t="s">
        <v>5</v>
      </c>
      <c r="E49" s="12"/>
      <c r="F49" s="13">
        <f>F50</f>
        <v>5613.64489</v>
      </c>
      <c r="G49" s="13">
        <f aca="true" t="shared" si="7" ref="G49:V49">G51</f>
        <v>8918.7</v>
      </c>
      <c r="H49" s="13">
        <f t="shared" si="7"/>
        <v>8918.7</v>
      </c>
      <c r="I49" s="13">
        <f t="shared" si="7"/>
        <v>8918.7</v>
      </c>
      <c r="J49" s="13">
        <f t="shared" si="7"/>
        <v>8918.7</v>
      </c>
      <c r="K49" s="13">
        <f t="shared" si="7"/>
        <v>8918.7</v>
      </c>
      <c r="L49" s="13">
        <f t="shared" si="7"/>
        <v>8918.7</v>
      </c>
      <c r="M49" s="13">
        <f t="shared" si="7"/>
        <v>8918.7</v>
      </c>
      <c r="N49" s="13">
        <f t="shared" si="7"/>
        <v>8918.7</v>
      </c>
      <c r="O49" s="13">
        <f t="shared" si="7"/>
        <v>8918.7</v>
      </c>
      <c r="P49" s="13">
        <f t="shared" si="7"/>
        <v>8918.7</v>
      </c>
      <c r="Q49" s="13">
        <f t="shared" si="7"/>
        <v>8918.7</v>
      </c>
      <c r="R49" s="13">
        <f t="shared" si="7"/>
        <v>8918.7</v>
      </c>
      <c r="S49" s="13">
        <f t="shared" si="7"/>
        <v>8918.7</v>
      </c>
      <c r="T49" s="13">
        <f t="shared" si="7"/>
        <v>8918.7</v>
      </c>
      <c r="U49" s="13">
        <f t="shared" si="7"/>
        <v>8918.7</v>
      </c>
      <c r="V49" s="13">
        <f t="shared" si="7"/>
        <v>8918.7</v>
      </c>
    </row>
    <row r="50" spans="1:22" s="26" customFormat="1" ht="37.5" customHeight="1" outlineLevel="3">
      <c r="A50" s="22" t="s">
        <v>139</v>
      </c>
      <c r="B50" s="12" t="s">
        <v>7</v>
      </c>
      <c r="C50" s="12" t="s">
        <v>260</v>
      </c>
      <c r="D50" s="12" t="s">
        <v>5</v>
      </c>
      <c r="E50" s="12"/>
      <c r="F50" s="13">
        <f>F51</f>
        <v>5613.64489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26" customFormat="1" ht="47.25" outlineLevel="4">
      <c r="A51" s="55" t="s">
        <v>203</v>
      </c>
      <c r="B51" s="19" t="s">
        <v>7</v>
      </c>
      <c r="C51" s="19" t="s">
        <v>262</v>
      </c>
      <c r="D51" s="19" t="s">
        <v>5</v>
      </c>
      <c r="E51" s="19"/>
      <c r="F51" s="20">
        <f>F52+F56+F59</f>
        <v>5613.64489</v>
      </c>
      <c r="G51" s="7">
        <f t="shared" si="6"/>
        <v>8918.7</v>
      </c>
      <c r="H51" s="7">
        <f t="shared" si="6"/>
        <v>8918.7</v>
      </c>
      <c r="I51" s="7">
        <f t="shared" si="6"/>
        <v>8918.7</v>
      </c>
      <c r="J51" s="7">
        <f t="shared" si="6"/>
        <v>8918.7</v>
      </c>
      <c r="K51" s="7">
        <f t="shared" si="6"/>
        <v>8918.7</v>
      </c>
      <c r="L51" s="7">
        <f t="shared" si="6"/>
        <v>8918.7</v>
      </c>
      <c r="M51" s="7">
        <f t="shared" si="6"/>
        <v>8918.7</v>
      </c>
      <c r="N51" s="7">
        <f t="shared" si="6"/>
        <v>8918.7</v>
      </c>
      <c r="O51" s="7">
        <f t="shared" si="6"/>
        <v>8918.7</v>
      </c>
      <c r="P51" s="7">
        <f t="shared" si="6"/>
        <v>8918.7</v>
      </c>
      <c r="Q51" s="7">
        <f t="shared" si="6"/>
        <v>8918.7</v>
      </c>
      <c r="R51" s="7">
        <f t="shared" si="6"/>
        <v>8918.7</v>
      </c>
      <c r="S51" s="7">
        <f t="shared" si="6"/>
        <v>8918.7</v>
      </c>
      <c r="T51" s="7">
        <f t="shared" si="6"/>
        <v>8918.7</v>
      </c>
      <c r="U51" s="7">
        <f t="shared" si="6"/>
        <v>8918.7</v>
      </c>
      <c r="V51" s="7">
        <f t="shared" si="6"/>
        <v>8918.7</v>
      </c>
    </row>
    <row r="52" spans="1:22" s="26" customFormat="1" ht="31.5" outlineLevel="5">
      <c r="A52" s="5" t="s">
        <v>95</v>
      </c>
      <c r="B52" s="6" t="s">
        <v>7</v>
      </c>
      <c r="C52" s="6" t="s">
        <v>262</v>
      </c>
      <c r="D52" s="6" t="s">
        <v>94</v>
      </c>
      <c r="E52" s="6"/>
      <c r="F52" s="7">
        <f>F53+F54+F55</f>
        <v>5439.44988</v>
      </c>
      <c r="G52" s="7">
        <v>8918.7</v>
      </c>
      <c r="H52" s="7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</row>
    <row r="53" spans="1:22" s="26" customFormat="1" ht="31.5" outlineLevel="5">
      <c r="A53" s="51" t="s">
        <v>251</v>
      </c>
      <c r="B53" s="52" t="s">
        <v>7</v>
      </c>
      <c r="C53" s="52" t="s">
        <v>262</v>
      </c>
      <c r="D53" s="52" t="s">
        <v>92</v>
      </c>
      <c r="E53" s="52"/>
      <c r="F53" s="53">
        <v>4222.44988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31.5" outlineLevel="5">
      <c r="A54" s="51" t="s">
        <v>256</v>
      </c>
      <c r="B54" s="52" t="s">
        <v>7</v>
      </c>
      <c r="C54" s="52" t="s">
        <v>262</v>
      </c>
      <c r="D54" s="52" t="s">
        <v>93</v>
      </c>
      <c r="E54" s="52"/>
      <c r="F54" s="53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47.25" outlineLevel="5">
      <c r="A55" s="51" t="s">
        <v>252</v>
      </c>
      <c r="B55" s="52" t="s">
        <v>7</v>
      </c>
      <c r="C55" s="52" t="s">
        <v>262</v>
      </c>
      <c r="D55" s="52" t="s">
        <v>253</v>
      </c>
      <c r="E55" s="52"/>
      <c r="F55" s="53">
        <v>1216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" t="s">
        <v>96</v>
      </c>
      <c r="B56" s="6" t="s">
        <v>7</v>
      </c>
      <c r="C56" s="6" t="s">
        <v>262</v>
      </c>
      <c r="D56" s="6" t="s">
        <v>97</v>
      </c>
      <c r="E56" s="6"/>
      <c r="F56" s="7">
        <f>F57+F58</f>
        <v>12.79501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31.5" outlineLevel="5">
      <c r="A57" s="51" t="s">
        <v>98</v>
      </c>
      <c r="B57" s="52" t="s">
        <v>7</v>
      </c>
      <c r="C57" s="52" t="s">
        <v>262</v>
      </c>
      <c r="D57" s="52" t="s">
        <v>99</v>
      </c>
      <c r="E57" s="52"/>
      <c r="F57" s="53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51" t="s">
        <v>100</v>
      </c>
      <c r="B58" s="52" t="s">
        <v>7</v>
      </c>
      <c r="C58" s="52" t="s">
        <v>262</v>
      </c>
      <c r="D58" s="52" t="s">
        <v>101</v>
      </c>
      <c r="E58" s="52"/>
      <c r="F58" s="53">
        <v>12.79501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5" t="s">
        <v>102</v>
      </c>
      <c r="B59" s="6" t="s">
        <v>7</v>
      </c>
      <c r="C59" s="6" t="s">
        <v>262</v>
      </c>
      <c r="D59" s="6" t="s">
        <v>103</v>
      </c>
      <c r="E59" s="6"/>
      <c r="F59" s="7">
        <f>F60+F61+F62</f>
        <v>161.4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51" t="s">
        <v>104</v>
      </c>
      <c r="B60" s="52" t="s">
        <v>7</v>
      </c>
      <c r="C60" s="52" t="s">
        <v>262</v>
      </c>
      <c r="D60" s="52" t="s">
        <v>106</v>
      </c>
      <c r="E60" s="52"/>
      <c r="F60" s="53">
        <v>19.4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1" t="s">
        <v>105</v>
      </c>
      <c r="B61" s="52" t="s">
        <v>7</v>
      </c>
      <c r="C61" s="52" t="s">
        <v>262</v>
      </c>
      <c r="D61" s="52" t="s">
        <v>107</v>
      </c>
      <c r="E61" s="52"/>
      <c r="F61" s="53">
        <v>37.5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15.75" outlineLevel="5">
      <c r="A62" s="51" t="s">
        <v>367</v>
      </c>
      <c r="B62" s="52" t="s">
        <v>7</v>
      </c>
      <c r="C62" s="52" t="s">
        <v>262</v>
      </c>
      <c r="D62" s="52" t="s">
        <v>366</v>
      </c>
      <c r="E62" s="52"/>
      <c r="F62" s="53">
        <v>104.5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15.75" outlineLevel="5">
      <c r="A63" s="8" t="s">
        <v>199</v>
      </c>
      <c r="B63" s="9" t="s">
        <v>200</v>
      </c>
      <c r="C63" s="9" t="s">
        <v>258</v>
      </c>
      <c r="D63" s="9" t="s">
        <v>5</v>
      </c>
      <c r="E63" s="9"/>
      <c r="F63" s="10">
        <f>F64</f>
        <v>17.9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22" t="s">
        <v>137</v>
      </c>
      <c r="B64" s="9" t="s">
        <v>200</v>
      </c>
      <c r="C64" s="9" t="s">
        <v>259</v>
      </c>
      <c r="D64" s="9" t="s">
        <v>5</v>
      </c>
      <c r="E64" s="9"/>
      <c r="F64" s="10">
        <f>F65</f>
        <v>17.9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31.5" outlineLevel="5">
      <c r="A65" s="22" t="s">
        <v>139</v>
      </c>
      <c r="B65" s="9" t="s">
        <v>200</v>
      </c>
      <c r="C65" s="9" t="s">
        <v>260</v>
      </c>
      <c r="D65" s="9" t="s">
        <v>5</v>
      </c>
      <c r="E65" s="9"/>
      <c r="F65" s="10">
        <f>F66</f>
        <v>17.9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54" t="s">
        <v>201</v>
      </c>
      <c r="B66" s="19" t="s">
        <v>200</v>
      </c>
      <c r="C66" s="19" t="s">
        <v>265</v>
      </c>
      <c r="D66" s="19" t="s">
        <v>5</v>
      </c>
      <c r="E66" s="19"/>
      <c r="F66" s="20">
        <f>F67</f>
        <v>17.9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15.75" outlineLevel="5">
      <c r="A67" s="5" t="s">
        <v>96</v>
      </c>
      <c r="B67" s="6" t="s">
        <v>200</v>
      </c>
      <c r="C67" s="6" t="s">
        <v>265</v>
      </c>
      <c r="D67" s="6" t="s">
        <v>97</v>
      </c>
      <c r="E67" s="6"/>
      <c r="F67" s="7">
        <f>F68</f>
        <v>17.9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6" customFormat="1" ht="31.5" outlineLevel="5">
      <c r="A68" s="51" t="s">
        <v>100</v>
      </c>
      <c r="B68" s="52" t="s">
        <v>200</v>
      </c>
      <c r="C68" s="52" t="s">
        <v>265</v>
      </c>
      <c r="D68" s="52" t="s">
        <v>101</v>
      </c>
      <c r="E68" s="52"/>
      <c r="F68" s="53">
        <v>17.9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50.25" customHeight="1" outlineLevel="3">
      <c r="A69" s="8" t="s">
        <v>29</v>
      </c>
      <c r="B69" s="9" t="s">
        <v>8</v>
      </c>
      <c r="C69" s="9" t="s">
        <v>258</v>
      </c>
      <c r="D69" s="9" t="s">
        <v>5</v>
      </c>
      <c r="E69" s="9"/>
      <c r="F69" s="10">
        <f>F70</f>
        <v>4570.8</v>
      </c>
      <c r="G69" s="10">
        <f aca="true" t="shared" si="8" ref="G69:V72">G70</f>
        <v>3284.2</v>
      </c>
      <c r="H69" s="10">
        <f t="shared" si="8"/>
        <v>3284.2</v>
      </c>
      <c r="I69" s="10">
        <f t="shared" si="8"/>
        <v>3284.2</v>
      </c>
      <c r="J69" s="10">
        <f t="shared" si="8"/>
        <v>3284.2</v>
      </c>
      <c r="K69" s="10">
        <f t="shared" si="8"/>
        <v>3284.2</v>
      </c>
      <c r="L69" s="10">
        <f t="shared" si="8"/>
        <v>3284.2</v>
      </c>
      <c r="M69" s="10">
        <f t="shared" si="8"/>
        <v>3284.2</v>
      </c>
      <c r="N69" s="10">
        <f t="shared" si="8"/>
        <v>3284.2</v>
      </c>
      <c r="O69" s="10">
        <f t="shared" si="8"/>
        <v>3284.2</v>
      </c>
      <c r="P69" s="10">
        <f t="shared" si="8"/>
        <v>3284.2</v>
      </c>
      <c r="Q69" s="10">
        <f t="shared" si="8"/>
        <v>3284.2</v>
      </c>
      <c r="R69" s="10">
        <f t="shared" si="8"/>
        <v>3284.2</v>
      </c>
      <c r="S69" s="10">
        <f t="shared" si="8"/>
        <v>3284.2</v>
      </c>
      <c r="T69" s="10">
        <f t="shared" si="8"/>
        <v>3284.2</v>
      </c>
      <c r="U69" s="10">
        <f t="shared" si="8"/>
        <v>3284.2</v>
      </c>
      <c r="V69" s="10">
        <f t="shared" si="8"/>
        <v>3284.2</v>
      </c>
    </row>
    <row r="70" spans="1:22" s="26" customFormat="1" ht="31.5" outlineLevel="3">
      <c r="A70" s="22" t="s">
        <v>137</v>
      </c>
      <c r="B70" s="12" t="s">
        <v>8</v>
      </c>
      <c r="C70" s="12" t="s">
        <v>259</v>
      </c>
      <c r="D70" s="12" t="s">
        <v>5</v>
      </c>
      <c r="E70" s="12"/>
      <c r="F70" s="13">
        <f>F71</f>
        <v>4570.8</v>
      </c>
      <c r="G70" s="13">
        <f aca="true" t="shared" si="9" ref="G70:V70">G72</f>
        <v>3284.2</v>
      </c>
      <c r="H70" s="13">
        <f t="shared" si="9"/>
        <v>3284.2</v>
      </c>
      <c r="I70" s="13">
        <f t="shared" si="9"/>
        <v>3284.2</v>
      </c>
      <c r="J70" s="13">
        <f t="shared" si="9"/>
        <v>3284.2</v>
      </c>
      <c r="K70" s="13">
        <f t="shared" si="9"/>
        <v>3284.2</v>
      </c>
      <c r="L70" s="13">
        <f t="shared" si="9"/>
        <v>3284.2</v>
      </c>
      <c r="M70" s="13">
        <f t="shared" si="9"/>
        <v>3284.2</v>
      </c>
      <c r="N70" s="13">
        <f t="shared" si="9"/>
        <v>3284.2</v>
      </c>
      <c r="O70" s="13">
        <f t="shared" si="9"/>
        <v>3284.2</v>
      </c>
      <c r="P70" s="13">
        <f t="shared" si="9"/>
        <v>3284.2</v>
      </c>
      <c r="Q70" s="13">
        <f t="shared" si="9"/>
        <v>3284.2</v>
      </c>
      <c r="R70" s="13">
        <f t="shared" si="9"/>
        <v>3284.2</v>
      </c>
      <c r="S70" s="13">
        <f t="shared" si="9"/>
        <v>3284.2</v>
      </c>
      <c r="T70" s="13">
        <f t="shared" si="9"/>
        <v>3284.2</v>
      </c>
      <c r="U70" s="13">
        <f t="shared" si="9"/>
        <v>3284.2</v>
      </c>
      <c r="V70" s="13">
        <f t="shared" si="9"/>
        <v>3284.2</v>
      </c>
    </row>
    <row r="71" spans="1:22" s="26" customFormat="1" ht="31.5" outlineLevel="3">
      <c r="A71" s="22" t="s">
        <v>139</v>
      </c>
      <c r="B71" s="12" t="s">
        <v>8</v>
      </c>
      <c r="C71" s="12" t="s">
        <v>260</v>
      </c>
      <c r="D71" s="12" t="s">
        <v>5</v>
      </c>
      <c r="E71" s="12"/>
      <c r="F71" s="13">
        <f>F72</f>
        <v>4570.8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26" customFormat="1" ht="47.25" outlineLevel="4">
      <c r="A72" s="55" t="s">
        <v>203</v>
      </c>
      <c r="B72" s="19" t="s">
        <v>8</v>
      </c>
      <c r="C72" s="19" t="s">
        <v>262</v>
      </c>
      <c r="D72" s="19" t="s">
        <v>5</v>
      </c>
      <c r="E72" s="19"/>
      <c r="F72" s="20">
        <f>F73</f>
        <v>4570.8</v>
      </c>
      <c r="G72" s="7">
        <f t="shared" si="8"/>
        <v>3284.2</v>
      </c>
      <c r="H72" s="7">
        <f t="shared" si="8"/>
        <v>3284.2</v>
      </c>
      <c r="I72" s="7">
        <f t="shared" si="8"/>
        <v>3284.2</v>
      </c>
      <c r="J72" s="7">
        <f t="shared" si="8"/>
        <v>3284.2</v>
      </c>
      <c r="K72" s="7">
        <f t="shared" si="8"/>
        <v>3284.2</v>
      </c>
      <c r="L72" s="7">
        <f t="shared" si="8"/>
        <v>3284.2</v>
      </c>
      <c r="M72" s="7">
        <f t="shared" si="8"/>
        <v>3284.2</v>
      </c>
      <c r="N72" s="7">
        <f t="shared" si="8"/>
        <v>3284.2</v>
      </c>
      <c r="O72" s="7">
        <f t="shared" si="8"/>
        <v>3284.2</v>
      </c>
      <c r="P72" s="7">
        <f t="shared" si="8"/>
        <v>3284.2</v>
      </c>
      <c r="Q72" s="7">
        <f t="shared" si="8"/>
        <v>3284.2</v>
      </c>
      <c r="R72" s="7">
        <f t="shared" si="8"/>
        <v>3284.2</v>
      </c>
      <c r="S72" s="7">
        <f t="shared" si="8"/>
        <v>3284.2</v>
      </c>
      <c r="T72" s="7">
        <f t="shared" si="8"/>
        <v>3284.2</v>
      </c>
      <c r="U72" s="7">
        <f t="shared" si="8"/>
        <v>3284.2</v>
      </c>
      <c r="V72" s="7">
        <f t="shared" si="8"/>
        <v>3284.2</v>
      </c>
    </row>
    <row r="73" spans="1:22" s="26" customFormat="1" ht="31.5" outlineLevel="5">
      <c r="A73" s="5" t="s">
        <v>95</v>
      </c>
      <c r="B73" s="6" t="s">
        <v>8</v>
      </c>
      <c r="C73" s="6" t="s">
        <v>262</v>
      </c>
      <c r="D73" s="6" t="s">
        <v>94</v>
      </c>
      <c r="E73" s="6"/>
      <c r="F73" s="7">
        <f>F74+F75+F76</f>
        <v>4570.8</v>
      </c>
      <c r="G73" s="7">
        <v>3284.2</v>
      </c>
      <c r="H73" s="7">
        <v>3284.2</v>
      </c>
      <c r="I73" s="7">
        <v>3284.2</v>
      </c>
      <c r="J73" s="7">
        <v>3284.2</v>
      </c>
      <c r="K73" s="7">
        <v>3284.2</v>
      </c>
      <c r="L73" s="7">
        <v>3284.2</v>
      </c>
      <c r="M73" s="7">
        <v>3284.2</v>
      </c>
      <c r="N73" s="7">
        <v>3284.2</v>
      </c>
      <c r="O73" s="7">
        <v>3284.2</v>
      </c>
      <c r="P73" s="7">
        <v>3284.2</v>
      </c>
      <c r="Q73" s="7">
        <v>3284.2</v>
      </c>
      <c r="R73" s="7">
        <v>3284.2</v>
      </c>
      <c r="S73" s="7">
        <v>3284.2</v>
      </c>
      <c r="T73" s="7">
        <v>3284.2</v>
      </c>
      <c r="U73" s="7">
        <v>3284.2</v>
      </c>
      <c r="V73" s="7">
        <v>3284.2</v>
      </c>
    </row>
    <row r="74" spans="1:22" s="26" customFormat="1" ht="31.5" outlineLevel="5">
      <c r="A74" s="51" t="s">
        <v>251</v>
      </c>
      <c r="B74" s="52" t="s">
        <v>8</v>
      </c>
      <c r="C74" s="52" t="s">
        <v>262</v>
      </c>
      <c r="D74" s="52" t="s">
        <v>92</v>
      </c>
      <c r="E74" s="52"/>
      <c r="F74" s="53">
        <v>3516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31.5" outlineLevel="5">
      <c r="A75" s="51" t="s">
        <v>256</v>
      </c>
      <c r="B75" s="52" t="s">
        <v>8</v>
      </c>
      <c r="C75" s="52" t="s">
        <v>262</v>
      </c>
      <c r="D75" s="52" t="s">
        <v>93</v>
      </c>
      <c r="E75" s="52"/>
      <c r="F75" s="53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47.25" outlineLevel="5">
      <c r="A76" s="51" t="s">
        <v>252</v>
      </c>
      <c r="B76" s="52" t="s">
        <v>8</v>
      </c>
      <c r="C76" s="52" t="s">
        <v>262</v>
      </c>
      <c r="D76" s="52" t="s">
        <v>253</v>
      </c>
      <c r="E76" s="52"/>
      <c r="F76" s="53">
        <v>1053.8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5">
      <c r="A77" s="8" t="s">
        <v>210</v>
      </c>
      <c r="B77" s="9" t="s">
        <v>211</v>
      </c>
      <c r="C77" s="9" t="s">
        <v>258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22" t="s">
        <v>137</v>
      </c>
      <c r="B78" s="9" t="s">
        <v>211</v>
      </c>
      <c r="C78" s="9" t="s">
        <v>259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31.5" outlineLevel="5">
      <c r="A79" s="22" t="s">
        <v>139</v>
      </c>
      <c r="B79" s="9" t="s">
        <v>211</v>
      </c>
      <c r="C79" s="9" t="s">
        <v>260</v>
      </c>
      <c r="D79" s="9" t="s">
        <v>5</v>
      </c>
      <c r="E79" s="9"/>
      <c r="F79" s="1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31.5" outlineLevel="5">
      <c r="A80" s="54" t="s">
        <v>209</v>
      </c>
      <c r="B80" s="19" t="s">
        <v>211</v>
      </c>
      <c r="C80" s="19" t="s">
        <v>266</v>
      </c>
      <c r="D80" s="19" t="s">
        <v>5</v>
      </c>
      <c r="E80" s="19"/>
      <c r="F80" s="20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5">
      <c r="A81" s="5" t="s">
        <v>243</v>
      </c>
      <c r="B81" s="6" t="s">
        <v>211</v>
      </c>
      <c r="C81" s="6" t="s">
        <v>266</v>
      </c>
      <c r="D81" s="6" t="s">
        <v>241</v>
      </c>
      <c r="E81" s="6"/>
      <c r="F81" s="7">
        <f>F82</f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outlineLevel="5">
      <c r="A82" s="51" t="s">
        <v>244</v>
      </c>
      <c r="B82" s="52" t="s">
        <v>211</v>
      </c>
      <c r="C82" s="52" t="s">
        <v>266</v>
      </c>
      <c r="D82" s="52" t="s">
        <v>242</v>
      </c>
      <c r="E82" s="52"/>
      <c r="F82" s="53">
        <v>500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6" customFormat="1" ht="15.75" outlineLevel="3">
      <c r="A83" s="8" t="s">
        <v>31</v>
      </c>
      <c r="B83" s="9" t="s">
        <v>9</v>
      </c>
      <c r="C83" s="9" t="s">
        <v>258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6" customFormat="1" ht="31.5" outlineLevel="3">
      <c r="A84" s="22" t="s">
        <v>137</v>
      </c>
      <c r="B84" s="12" t="s">
        <v>9</v>
      </c>
      <c r="C84" s="12" t="s">
        <v>259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31.5" outlineLevel="3">
      <c r="A85" s="22" t="s">
        <v>139</v>
      </c>
      <c r="B85" s="12" t="s">
        <v>9</v>
      </c>
      <c r="C85" s="12" t="s">
        <v>260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6" customFormat="1" ht="31.5" outlineLevel="4">
      <c r="A86" s="54" t="s">
        <v>140</v>
      </c>
      <c r="B86" s="19" t="s">
        <v>9</v>
      </c>
      <c r="C86" s="19" t="s">
        <v>267</v>
      </c>
      <c r="D86" s="19" t="s">
        <v>5</v>
      </c>
      <c r="E86" s="19"/>
      <c r="F86" s="20">
        <f>F87</f>
        <v>200</v>
      </c>
      <c r="G86" s="7">
        <f aca="true" t="shared" si="10" ref="G86:V86">G87</f>
        <v>0</v>
      </c>
      <c r="H86" s="7">
        <f t="shared" si="10"/>
        <v>0</v>
      </c>
      <c r="I86" s="7">
        <f t="shared" si="10"/>
        <v>0</v>
      </c>
      <c r="J86" s="7">
        <f t="shared" si="10"/>
        <v>0</v>
      </c>
      <c r="K86" s="7">
        <f t="shared" si="10"/>
        <v>0</v>
      </c>
      <c r="L86" s="7">
        <f t="shared" si="10"/>
        <v>0</v>
      </c>
      <c r="M86" s="7">
        <f t="shared" si="10"/>
        <v>0</v>
      </c>
      <c r="N86" s="7">
        <f t="shared" si="10"/>
        <v>0</v>
      </c>
      <c r="O86" s="7">
        <f t="shared" si="10"/>
        <v>0</v>
      </c>
      <c r="P86" s="7">
        <f t="shared" si="10"/>
        <v>0</v>
      </c>
      <c r="Q86" s="7">
        <f t="shared" si="10"/>
        <v>0</v>
      </c>
      <c r="R86" s="7">
        <f t="shared" si="10"/>
        <v>0</v>
      </c>
      <c r="S86" s="7">
        <f t="shared" si="10"/>
        <v>0</v>
      </c>
      <c r="T86" s="7">
        <f t="shared" si="10"/>
        <v>0</v>
      </c>
      <c r="U86" s="7">
        <f t="shared" si="10"/>
        <v>0</v>
      </c>
      <c r="V86" s="7">
        <f t="shared" si="10"/>
        <v>0</v>
      </c>
    </row>
    <row r="87" spans="1:22" s="26" customFormat="1" ht="15.75" outlineLevel="5">
      <c r="A87" s="5" t="s">
        <v>111</v>
      </c>
      <c r="B87" s="6" t="s">
        <v>9</v>
      </c>
      <c r="C87" s="6" t="s">
        <v>267</v>
      </c>
      <c r="D87" s="6" t="s">
        <v>110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15.75" customHeight="1" outlineLevel="3">
      <c r="A88" s="8" t="s">
        <v>32</v>
      </c>
      <c r="B88" s="9" t="s">
        <v>71</v>
      </c>
      <c r="C88" s="9" t="s">
        <v>258</v>
      </c>
      <c r="D88" s="9" t="s">
        <v>5</v>
      </c>
      <c r="E88" s="9"/>
      <c r="F88" s="86">
        <f>F89+F147</f>
        <v>54963.33525999999</v>
      </c>
      <c r="G88" s="10" t="e">
        <f>G89+#REF!+#REF!+#REF!+#REF!+#REF!+G127+G134+G141</f>
        <v>#REF!</v>
      </c>
      <c r="H88" s="10" t="e">
        <f>H89+#REF!+#REF!+#REF!+#REF!+#REF!+H127+H134+H141</f>
        <v>#REF!</v>
      </c>
      <c r="I88" s="10" t="e">
        <f>I89+#REF!+#REF!+#REF!+#REF!+#REF!+I127+I134+I141</f>
        <v>#REF!</v>
      </c>
      <c r="J88" s="10" t="e">
        <f>J89+#REF!+#REF!+#REF!+#REF!+#REF!+J127+J134+J141</f>
        <v>#REF!</v>
      </c>
      <c r="K88" s="10" t="e">
        <f>K89+#REF!+#REF!+#REF!+#REF!+#REF!+K127+K134+K141</f>
        <v>#REF!</v>
      </c>
      <c r="L88" s="10" t="e">
        <f>L89+#REF!+#REF!+#REF!+#REF!+#REF!+L127+L134+L141</f>
        <v>#REF!</v>
      </c>
      <c r="M88" s="10" t="e">
        <f>M89+#REF!+#REF!+#REF!+#REF!+#REF!+M127+M134+M141</f>
        <v>#REF!</v>
      </c>
      <c r="N88" s="10" t="e">
        <f>N89+#REF!+#REF!+#REF!+#REF!+#REF!+N127+N134+N141</f>
        <v>#REF!</v>
      </c>
      <c r="O88" s="10" t="e">
        <f>O89+#REF!+#REF!+#REF!+#REF!+#REF!+O127+O134+O141</f>
        <v>#REF!</v>
      </c>
      <c r="P88" s="10" t="e">
        <f>P89+#REF!+#REF!+#REF!+#REF!+#REF!+P127+P134+P141</f>
        <v>#REF!</v>
      </c>
      <c r="Q88" s="10" t="e">
        <f>Q89+#REF!+#REF!+#REF!+#REF!+#REF!+Q127+Q134+Q141</f>
        <v>#REF!</v>
      </c>
      <c r="R88" s="10" t="e">
        <f>R89+#REF!+#REF!+#REF!+#REF!+#REF!+R127+R134+R141</f>
        <v>#REF!</v>
      </c>
      <c r="S88" s="10" t="e">
        <f>S89+#REF!+#REF!+#REF!+#REF!+#REF!+S127+S134+S141</f>
        <v>#REF!</v>
      </c>
      <c r="T88" s="10" t="e">
        <f>T89+#REF!+#REF!+#REF!+#REF!+#REF!+T127+T134+T141</f>
        <v>#REF!</v>
      </c>
      <c r="U88" s="10" t="e">
        <f>U89+#REF!+#REF!+#REF!+#REF!+#REF!+U127+U134+U141</f>
        <v>#REF!</v>
      </c>
      <c r="V88" s="10" t="e">
        <f>V89+#REF!+#REF!+#REF!+#REF!+#REF!+V127+V134+V141</f>
        <v>#REF!</v>
      </c>
    </row>
    <row r="89" spans="1:22" s="26" customFormat="1" ht="31.5" outlineLevel="3">
      <c r="A89" s="22" t="s">
        <v>137</v>
      </c>
      <c r="B89" s="12" t="s">
        <v>71</v>
      </c>
      <c r="C89" s="12" t="s">
        <v>259</v>
      </c>
      <c r="D89" s="12" t="s">
        <v>5</v>
      </c>
      <c r="E89" s="12"/>
      <c r="F89" s="92">
        <f>F90</f>
        <v>43249.10376</v>
      </c>
      <c r="G89" s="13">
        <f aca="true" t="shared" si="11" ref="G89:V89">G91</f>
        <v>0</v>
      </c>
      <c r="H89" s="13">
        <f t="shared" si="11"/>
        <v>0</v>
      </c>
      <c r="I89" s="13">
        <f t="shared" si="11"/>
        <v>0</v>
      </c>
      <c r="J89" s="13">
        <f t="shared" si="11"/>
        <v>0</v>
      </c>
      <c r="K89" s="13">
        <f t="shared" si="11"/>
        <v>0</v>
      </c>
      <c r="L89" s="13">
        <f t="shared" si="11"/>
        <v>0</v>
      </c>
      <c r="M89" s="13">
        <f t="shared" si="11"/>
        <v>0</v>
      </c>
      <c r="N89" s="13">
        <f t="shared" si="11"/>
        <v>0</v>
      </c>
      <c r="O89" s="13">
        <f t="shared" si="11"/>
        <v>0</v>
      </c>
      <c r="P89" s="13">
        <f t="shared" si="11"/>
        <v>0</v>
      </c>
      <c r="Q89" s="13">
        <f t="shared" si="11"/>
        <v>0</v>
      </c>
      <c r="R89" s="13">
        <f t="shared" si="11"/>
        <v>0</v>
      </c>
      <c r="S89" s="13">
        <f t="shared" si="11"/>
        <v>0</v>
      </c>
      <c r="T89" s="13">
        <f t="shared" si="11"/>
        <v>0</v>
      </c>
      <c r="U89" s="13">
        <f t="shared" si="11"/>
        <v>0</v>
      </c>
      <c r="V89" s="13">
        <f t="shared" si="11"/>
        <v>0</v>
      </c>
    </row>
    <row r="90" spans="1:22" s="26" customFormat="1" ht="31.5" outlineLevel="3">
      <c r="A90" s="22" t="s">
        <v>139</v>
      </c>
      <c r="B90" s="12" t="s">
        <v>71</v>
      </c>
      <c r="C90" s="12" t="s">
        <v>260</v>
      </c>
      <c r="D90" s="12" t="s">
        <v>5</v>
      </c>
      <c r="E90" s="12"/>
      <c r="F90" s="92">
        <f>F91+F98+F106+F115+F111+F127+F134+F141</f>
        <v>43249.10376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6" customFormat="1" ht="15.75" outlineLevel="4">
      <c r="A91" s="54" t="s">
        <v>33</v>
      </c>
      <c r="B91" s="19" t="s">
        <v>71</v>
      </c>
      <c r="C91" s="19" t="s">
        <v>268</v>
      </c>
      <c r="D91" s="19" t="s">
        <v>5</v>
      </c>
      <c r="E91" s="19"/>
      <c r="F91" s="88">
        <f>F92+F96</f>
        <v>2045</v>
      </c>
      <c r="G91" s="7">
        <f aca="true" t="shared" si="12" ref="G91:V91">G92</f>
        <v>0</v>
      </c>
      <c r="H91" s="7">
        <f t="shared" si="12"/>
        <v>0</v>
      </c>
      <c r="I91" s="7">
        <f t="shared" si="12"/>
        <v>0</v>
      </c>
      <c r="J91" s="7">
        <f t="shared" si="12"/>
        <v>0</v>
      </c>
      <c r="K91" s="7">
        <f t="shared" si="12"/>
        <v>0</v>
      </c>
      <c r="L91" s="7">
        <f t="shared" si="12"/>
        <v>0</v>
      </c>
      <c r="M91" s="7">
        <f t="shared" si="12"/>
        <v>0</v>
      </c>
      <c r="N91" s="7">
        <f t="shared" si="12"/>
        <v>0</v>
      </c>
      <c r="O91" s="7">
        <f t="shared" si="12"/>
        <v>0</v>
      </c>
      <c r="P91" s="7">
        <f t="shared" si="12"/>
        <v>0</v>
      </c>
      <c r="Q91" s="7">
        <f t="shared" si="12"/>
        <v>0</v>
      </c>
      <c r="R91" s="7">
        <f t="shared" si="12"/>
        <v>0</v>
      </c>
      <c r="S91" s="7">
        <f t="shared" si="12"/>
        <v>0</v>
      </c>
      <c r="T91" s="7">
        <f t="shared" si="12"/>
        <v>0</v>
      </c>
      <c r="U91" s="7">
        <f t="shared" si="12"/>
        <v>0</v>
      </c>
      <c r="V91" s="7">
        <f t="shared" si="12"/>
        <v>0</v>
      </c>
    </row>
    <row r="92" spans="1:22" s="26" customFormat="1" ht="31.5" outlineLevel="5">
      <c r="A92" s="5" t="s">
        <v>95</v>
      </c>
      <c r="B92" s="6" t="s">
        <v>71</v>
      </c>
      <c r="C92" s="6" t="s">
        <v>268</v>
      </c>
      <c r="D92" s="6" t="s">
        <v>94</v>
      </c>
      <c r="E92" s="6"/>
      <c r="F92" s="89">
        <f>F93+F94+F95</f>
        <v>1405.651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31.5" outlineLevel="5">
      <c r="A93" s="51" t="s">
        <v>251</v>
      </c>
      <c r="B93" s="52" t="s">
        <v>71</v>
      </c>
      <c r="C93" s="52" t="s">
        <v>268</v>
      </c>
      <c r="D93" s="52" t="s">
        <v>92</v>
      </c>
      <c r="E93" s="52"/>
      <c r="F93" s="90">
        <v>1060.371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256</v>
      </c>
      <c r="B94" s="52" t="s">
        <v>71</v>
      </c>
      <c r="C94" s="52" t="s">
        <v>268</v>
      </c>
      <c r="D94" s="52" t="s">
        <v>93</v>
      </c>
      <c r="E94" s="52"/>
      <c r="F94" s="90">
        <v>28.24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47.25" outlineLevel="5">
      <c r="A95" s="51" t="s">
        <v>252</v>
      </c>
      <c r="B95" s="52" t="s">
        <v>71</v>
      </c>
      <c r="C95" s="52" t="s">
        <v>268</v>
      </c>
      <c r="D95" s="52" t="s">
        <v>253</v>
      </c>
      <c r="E95" s="52"/>
      <c r="F95" s="90">
        <v>317.04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15.75" outlineLevel="5">
      <c r="A96" s="5" t="s">
        <v>96</v>
      </c>
      <c r="B96" s="6" t="s">
        <v>71</v>
      </c>
      <c r="C96" s="6" t="s">
        <v>268</v>
      </c>
      <c r="D96" s="6" t="s">
        <v>97</v>
      </c>
      <c r="E96" s="6"/>
      <c r="F96" s="89">
        <f>F97</f>
        <v>639.349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31.5" outlineLevel="5">
      <c r="A97" s="51" t="s">
        <v>100</v>
      </c>
      <c r="B97" s="52" t="s">
        <v>71</v>
      </c>
      <c r="C97" s="52" t="s">
        <v>268</v>
      </c>
      <c r="D97" s="52" t="s">
        <v>101</v>
      </c>
      <c r="E97" s="52"/>
      <c r="F97" s="90">
        <v>639.349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47.25" outlineLevel="4">
      <c r="A98" s="55" t="s">
        <v>203</v>
      </c>
      <c r="B98" s="19" t="s">
        <v>71</v>
      </c>
      <c r="C98" s="19" t="s">
        <v>262</v>
      </c>
      <c r="D98" s="19" t="s">
        <v>5</v>
      </c>
      <c r="E98" s="19"/>
      <c r="F98" s="88">
        <f>F99+F103</f>
        <v>16129.87714</v>
      </c>
      <c r="G98" s="7">
        <f aca="true" t="shared" si="13" ref="G98:V98">G99</f>
        <v>0</v>
      </c>
      <c r="H98" s="7">
        <f t="shared" si="13"/>
        <v>0</v>
      </c>
      <c r="I98" s="7">
        <f t="shared" si="13"/>
        <v>0</v>
      </c>
      <c r="J98" s="7">
        <f t="shared" si="13"/>
        <v>0</v>
      </c>
      <c r="K98" s="7">
        <f t="shared" si="13"/>
        <v>0</v>
      </c>
      <c r="L98" s="7">
        <f t="shared" si="13"/>
        <v>0</v>
      </c>
      <c r="M98" s="7">
        <f t="shared" si="13"/>
        <v>0</v>
      </c>
      <c r="N98" s="7">
        <f t="shared" si="13"/>
        <v>0</v>
      </c>
      <c r="O98" s="7">
        <f t="shared" si="13"/>
        <v>0</v>
      </c>
      <c r="P98" s="7">
        <f t="shared" si="13"/>
        <v>0</v>
      </c>
      <c r="Q98" s="7">
        <f t="shared" si="13"/>
        <v>0</v>
      </c>
      <c r="R98" s="7">
        <f t="shared" si="13"/>
        <v>0</v>
      </c>
      <c r="S98" s="7">
        <f t="shared" si="13"/>
        <v>0</v>
      </c>
      <c r="T98" s="7">
        <f t="shared" si="13"/>
        <v>0</v>
      </c>
      <c r="U98" s="7">
        <f t="shared" si="13"/>
        <v>0</v>
      </c>
      <c r="V98" s="7">
        <f t="shared" si="13"/>
        <v>0</v>
      </c>
    </row>
    <row r="99" spans="1:22" s="26" customFormat="1" ht="31.5" outlineLevel="5">
      <c r="A99" s="5" t="s">
        <v>95</v>
      </c>
      <c r="B99" s="6" t="s">
        <v>71</v>
      </c>
      <c r="C99" s="6" t="s">
        <v>262</v>
      </c>
      <c r="D99" s="6" t="s">
        <v>94</v>
      </c>
      <c r="E99" s="6"/>
      <c r="F99" s="89">
        <f>F100+F101+F102</f>
        <v>15910.29714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31.5" outlineLevel="5">
      <c r="A100" s="51" t="s">
        <v>251</v>
      </c>
      <c r="B100" s="52" t="s">
        <v>71</v>
      </c>
      <c r="C100" s="52" t="s">
        <v>262</v>
      </c>
      <c r="D100" s="52" t="s">
        <v>92</v>
      </c>
      <c r="E100" s="52"/>
      <c r="F100" s="90">
        <v>12362.97666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31.5" outlineLevel="5">
      <c r="A101" s="51" t="s">
        <v>256</v>
      </c>
      <c r="B101" s="52" t="s">
        <v>71</v>
      </c>
      <c r="C101" s="52" t="s">
        <v>262</v>
      </c>
      <c r="D101" s="52" t="s">
        <v>93</v>
      </c>
      <c r="E101" s="52"/>
      <c r="F101" s="53">
        <v>12.32048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47.25" outlineLevel="5">
      <c r="A102" s="51" t="s">
        <v>252</v>
      </c>
      <c r="B102" s="52" t="s">
        <v>71</v>
      </c>
      <c r="C102" s="52" t="s">
        <v>262</v>
      </c>
      <c r="D102" s="52" t="s">
        <v>253</v>
      </c>
      <c r="E102" s="52"/>
      <c r="F102" s="53">
        <v>3535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15.75" outlineLevel="5">
      <c r="A103" s="5" t="s">
        <v>96</v>
      </c>
      <c r="B103" s="6" t="s">
        <v>71</v>
      </c>
      <c r="C103" s="6" t="s">
        <v>262</v>
      </c>
      <c r="D103" s="6" t="s">
        <v>97</v>
      </c>
      <c r="E103" s="6"/>
      <c r="F103" s="7">
        <f>F104+F105</f>
        <v>219.58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6" customFormat="1" ht="31.5" outlineLevel="5">
      <c r="A104" s="51" t="s">
        <v>98</v>
      </c>
      <c r="B104" s="52" t="s">
        <v>71</v>
      </c>
      <c r="C104" s="52" t="s">
        <v>262</v>
      </c>
      <c r="D104" s="52" t="s">
        <v>99</v>
      </c>
      <c r="E104" s="52"/>
      <c r="F104" s="53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31.5" outlineLevel="5">
      <c r="A105" s="51" t="s">
        <v>100</v>
      </c>
      <c r="B105" s="52" t="s">
        <v>71</v>
      </c>
      <c r="C105" s="52" t="s">
        <v>262</v>
      </c>
      <c r="D105" s="52" t="s">
        <v>101</v>
      </c>
      <c r="E105" s="52"/>
      <c r="F105" s="53">
        <v>219.58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48.75" customHeight="1" outlineLevel="4">
      <c r="A106" s="54" t="s">
        <v>141</v>
      </c>
      <c r="B106" s="19" t="s">
        <v>71</v>
      </c>
      <c r="C106" s="19" t="s">
        <v>269</v>
      </c>
      <c r="D106" s="19" t="s">
        <v>5</v>
      </c>
      <c r="E106" s="19"/>
      <c r="F106" s="20">
        <f>F107+F109</f>
        <v>566.05</v>
      </c>
      <c r="G106" s="7">
        <f aca="true" t="shared" si="14" ref="G106:V106">G107</f>
        <v>0</v>
      </c>
      <c r="H106" s="7">
        <f t="shared" si="14"/>
        <v>0</v>
      </c>
      <c r="I106" s="7">
        <f t="shared" si="14"/>
        <v>0</v>
      </c>
      <c r="J106" s="7">
        <f t="shared" si="14"/>
        <v>0</v>
      </c>
      <c r="K106" s="7">
        <f t="shared" si="14"/>
        <v>0</v>
      </c>
      <c r="L106" s="7">
        <f t="shared" si="14"/>
        <v>0</v>
      </c>
      <c r="M106" s="7">
        <f t="shared" si="14"/>
        <v>0</v>
      </c>
      <c r="N106" s="7">
        <f t="shared" si="14"/>
        <v>0</v>
      </c>
      <c r="O106" s="7">
        <f t="shared" si="14"/>
        <v>0</v>
      </c>
      <c r="P106" s="7">
        <f t="shared" si="14"/>
        <v>0</v>
      </c>
      <c r="Q106" s="7">
        <f t="shared" si="14"/>
        <v>0</v>
      </c>
      <c r="R106" s="7">
        <f t="shared" si="14"/>
        <v>0</v>
      </c>
      <c r="S106" s="7">
        <f t="shared" si="14"/>
        <v>0</v>
      </c>
      <c r="T106" s="7">
        <f t="shared" si="14"/>
        <v>0</v>
      </c>
      <c r="U106" s="7">
        <f t="shared" si="14"/>
        <v>0</v>
      </c>
      <c r="V106" s="7">
        <f t="shared" si="14"/>
        <v>0</v>
      </c>
    </row>
    <row r="107" spans="1:22" s="26" customFormat="1" ht="15.75" outlineLevel="5">
      <c r="A107" s="5" t="s">
        <v>96</v>
      </c>
      <c r="B107" s="6" t="s">
        <v>71</v>
      </c>
      <c r="C107" s="6" t="s">
        <v>269</v>
      </c>
      <c r="D107" s="6" t="s">
        <v>97</v>
      </c>
      <c r="E107" s="6"/>
      <c r="F107" s="7">
        <f>F108</f>
        <v>561.5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6" customFormat="1" ht="31.5" outlineLevel="5">
      <c r="A108" s="51" t="s">
        <v>100</v>
      </c>
      <c r="B108" s="52" t="s">
        <v>71</v>
      </c>
      <c r="C108" s="52" t="s">
        <v>269</v>
      </c>
      <c r="D108" s="52" t="s">
        <v>101</v>
      </c>
      <c r="E108" s="52"/>
      <c r="F108" s="53">
        <v>561.5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6" customFormat="1" ht="15.75" outlineLevel="5">
      <c r="A109" s="5" t="s">
        <v>102</v>
      </c>
      <c r="B109" s="6" t="s">
        <v>71</v>
      </c>
      <c r="C109" s="6" t="s">
        <v>269</v>
      </c>
      <c r="D109" s="6" t="s">
        <v>103</v>
      </c>
      <c r="E109" s="6"/>
      <c r="F109" s="7">
        <f>F110</f>
        <v>4.55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6" customFormat="1" ht="15.75" outlineLevel="5">
      <c r="A110" s="51" t="s">
        <v>105</v>
      </c>
      <c r="B110" s="52" t="s">
        <v>71</v>
      </c>
      <c r="C110" s="52" t="s">
        <v>269</v>
      </c>
      <c r="D110" s="52" t="s">
        <v>107</v>
      </c>
      <c r="E110" s="52"/>
      <c r="F110" s="53">
        <v>4.55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6" customFormat="1" ht="15.75" customHeight="1" outlineLevel="4">
      <c r="A111" s="54" t="s">
        <v>142</v>
      </c>
      <c r="B111" s="19" t="s">
        <v>71</v>
      </c>
      <c r="C111" s="19" t="s">
        <v>264</v>
      </c>
      <c r="D111" s="19" t="s">
        <v>5</v>
      </c>
      <c r="E111" s="19"/>
      <c r="F111" s="88">
        <f>F112+F113+F114</f>
        <v>133.0182</v>
      </c>
      <c r="G111" s="7">
        <f aca="true" t="shared" si="15" ref="G111:V111">G112</f>
        <v>0</v>
      </c>
      <c r="H111" s="7">
        <f t="shared" si="15"/>
        <v>0</v>
      </c>
      <c r="I111" s="7">
        <f t="shared" si="15"/>
        <v>0</v>
      </c>
      <c r="J111" s="7">
        <f t="shared" si="15"/>
        <v>0</v>
      </c>
      <c r="K111" s="7">
        <f t="shared" si="15"/>
        <v>0</v>
      </c>
      <c r="L111" s="7">
        <f t="shared" si="15"/>
        <v>0</v>
      </c>
      <c r="M111" s="7">
        <f t="shared" si="15"/>
        <v>0</v>
      </c>
      <c r="N111" s="7">
        <f t="shared" si="15"/>
        <v>0</v>
      </c>
      <c r="O111" s="7">
        <f t="shared" si="15"/>
        <v>0</v>
      </c>
      <c r="P111" s="7">
        <f t="shared" si="15"/>
        <v>0</v>
      </c>
      <c r="Q111" s="7">
        <f t="shared" si="15"/>
        <v>0</v>
      </c>
      <c r="R111" s="7">
        <f t="shared" si="15"/>
        <v>0</v>
      </c>
      <c r="S111" s="7">
        <f t="shared" si="15"/>
        <v>0</v>
      </c>
      <c r="T111" s="7">
        <f t="shared" si="15"/>
        <v>0</v>
      </c>
      <c r="U111" s="7">
        <f t="shared" si="15"/>
        <v>0</v>
      </c>
      <c r="V111" s="7">
        <f t="shared" si="15"/>
        <v>0</v>
      </c>
    </row>
    <row r="112" spans="1:22" s="26" customFormat="1" ht="15.75" outlineLevel="5">
      <c r="A112" s="5" t="s">
        <v>112</v>
      </c>
      <c r="B112" s="6" t="s">
        <v>71</v>
      </c>
      <c r="C112" s="6" t="s">
        <v>264</v>
      </c>
      <c r="D112" s="6" t="s">
        <v>223</v>
      </c>
      <c r="E112" s="6"/>
      <c r="F112" s="89">
        <v>45.20462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6" customFormat="1" ht="15.75" outlineLevel="5">
      <c r="A113" s="5" t="s">
        <v>105</v>
      </c>
      <c r="B113" s="6" t="s">
        <v>71</v>
      </c>
      <c r="C113" s="6" t="s">
        <v>264</v>
      </c>
      <c r="D113" s="6" t="s">
        <v>107</v>
      </c>
      <c r="E113" s="6"/>
      <c r="F113" s="89">
        <v>2.5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6" customFormat="1" ht="15.75" outlineLevel="5">
      <c r="A114" s="5" t="s">
        <v>367</v>
      </c>
      <c r="B114" s="6" t="s">
        <v>71</v>
      </c>
      <c r="C114" s="6" t="s">
        <v>264</v>
      </c>
      <c r="D114" s="6" t="s">
        <v>366</v>
      </c>
      <c r="E114" s="6"/>
      <c r="F114" s="89">
        <v>85.31358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6" customFormat="1" ht="31.5" outlineLevel="6">
      <c r="A115" s="54" t="s">
        <v>143</v>
      </c>
      <c r="B115" s="19" t="s">
        <v>71</v>
      </c>
      <c r="C115" s="19" t="s">
        <v>270</v>
      </c>
      <c r="D115" s="19" t="s">
        <v>5</v>
      </c>
      <c r="E115" s="19"/>
      <c r="F115" s="20">
        <f>F116+F120+F123</f>
        <v>22181.758420000002</v>
      </c>
      <c r="G115" s="20">
        <f aca="true" t="shared" si="16" ref="G115:V115">G116</f>
        <v>0</v>
      </c>
      <c r="H115" s="20">
        <f t="shared" si="16"/>
        <v>0</v>
      </c>
      <c r="I115" s="20">
        <f t="shared" si="16"/>
        <v>0</v>
      </c>
      <c r="J115" s="20">
        <f t="shared" si="16"/>
        <v>0</v>
      </c>
      <c r="K115" s="20">
        <f t="shared" si="16"/>
        <v>0</v>
      </c>
      <c r="L115" s="20">
        <f t="shared" si="16"/>
        <v>0</v>
      </c>
      <c r="M115" s="20">
        <f t="shared" si="16"/>
        <v>0</v>
      </c>
      <c r="N115" s="20">
        <f t="shared" si="16"/>
        <v>0</v>
      </c>
      <c r="O115" s="20">
        <f t="shared" si="16"/>
        <v>0</v>
      </c>
      <c r="P115" s="20">
        <f t="shared" si="16"/>
        <v>0</v>
      </c>
      <c r="Q115" s="20">
        <f t="shared" si="16"/>
        <v>0</v>
      </c>
      <c r="R115" s="20">
        <f t="shared" si="16"/>
        <v>0</v>
      </c>
      <c r="S115" s="20">
        <f t="shared" si="16"/>
        <v>0</v>
      </c>
      <c r="T115" s="20">
        <f t="shared" si="16"/>
        <v>0</v>
      </c>
      <c r="U115" s="20">
        <f t="shared" si="16"/>
        <v>0</v>
      </c>
      <c r="V115" s="20">
        <f t="shared" si="16"/>
        <v>0</v>
      </c>
    </row>
    <row r="116" spans="1:22" s="26" customFormat="1" ht="15.75" outlineLevel="6">
      <c r="A116" s="5" t="s">
        <v>113</v>
      </c>
      <c r="B116" s="6" t="s">
        <v>71</v>
      </c>
      <c r="C116" s="6" t="s">
        <v>270</v>
      </c>
      <c r="D116" s="6" t="s">
        <v>114</v>
      </c>
      <c r="E116" s="6"/>
      <c r="F116" s="7">
        <f>F117+F118+F119</f>
        <v>12574.768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15.75" outlineLevel="6">
      <c r="A117" s="51" t="s">
        <v>250</v>
      </c>
      <c r="B117" s="52" t="s">
        <v>71</v>
      </c>
      <c r="C117" s="52" t="s">
        <v>270</v>
      </c>
      <c r="D117" s="52" t="s">
        <v>115</v>
      </c>
      <c r="E117" s="52"/>
      <c r="F117" s="53">
        <v>9588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31.5" outlineLevel="6">
      <c r="A118" s="51" t="s">
        <v>257</v>
      </c>
      <c r="B118" s="52" t="s">
        <v>71</v>
      </c>
      <c r="C118" s="52" t="s">
        <v>270</v>
      </c>
      <c r="D118" s="52" t="s">
        <v>116</v>
      </c>
      <c r="E118" s="52"/>
      <c r="F118" s="53">
        <v>2.388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47.25" outlineLevel="6">
      <c r="A119" s="51" t="s">
        <v>254</v>
      </c>
      <c r="B119" s="52" t="s">
        <v>71</v>
      </c>
      <c r="C119" s="52" t="s">
        <v>270</v>
      </c>
      <c r="D119" s="52" t="s">
        <v>255</v>
      </c>
      <c r="E119" s="52"/>
      <c r="F119" s="53">
        <v>2984.38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23.25" customHeight="1" outlineLevel="6">
      <c r="A120" s="5" t="s">
        <v>96</v>
      </c>
      <c r="B120" s="6" t="s">
        <v>71</v>
      </c>
      <c r="C120" s="6" t="s">
        <v>270</v>
      </c>
      <c r="D120" s="6" t="s">
        <v>97</v>
      </c>
      <c r="E120" s="6"/>
      <c r="F120" s="7">
        <f>F121+F122</f>
        <v>9316.92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51" t="s">
        <v>98</v>
      </c>
      <c r="B121" s="52" t="s">
        <v>71</v>
      </c>
      <c r="C121" s="52" t="s">
        <v>270</v>
      </c>
      <c r="D121" s="52" t="s">
        <v>99</v>
      </c>
      <c r="E121" s="52"/>
      <c r="F121" s="53">
        <v>0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31.5" outlineLevel="6">
      <c r="A122" s="51" t="s">
        <v>100</v>
      </c>
      <c r="B122" s="52" t="s">
        <v>71</v>
      </c>
      <c r="C122" s="52" t="s">
        <v>270</v>
      </c>
      <c r="D122" s="52" t="s">
        <v>101</v>
      </c>
      <c r="E122" s="52"/>
      <c r="F122" s="53">
        <v>9316.92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15.75" outlineLevel="6">
      <c r="A123" s="5" t="s">
        <v>102</v>
      </c>
      <c r="B123" s="6" t="s">
        <v>71</v>
      </c>
      <c r="C123" s="6" t="s">
        <v>270</v>
      </c>
      <c r="D123" s="6" t="s">
        <v>103</v>
      </c>
      <c r="E123" s="6"/>
      <c r="F123" s="7">
        <f>F124+F125+F126</f>
        <v>290.07042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22.5" customHeight="1" outlineLevel="6">
      <c r="A124" s="51" t="s">
        <v>104</v>
      </c>
      <c r="B124" s="52" t="s">
        <v>71</v>
      </c>
      <c r="C124" s="52" t="s">
        <v>270</v>
      </c>
      <c r="D124" s="52" t="s">
        <v>106</v>
      </c>
      <c r="E124" s="52"/>
      <c r="F124" s="53">
        <v>252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15.75" outlineLevel="6">
      <c r="A125" s="51" t="s">
        <v>105</v>
      </c>
      <c r="B125" s="52" t="s">
        <v>71</v>
      </c>
      <c r="C125" s="52" t="s">
        <v>270</v>
      </c>
      <c r="D125" s="52" t="s">
        <v>107</v>
      </c>
      <c r="E125" s="52"/>
      <c r="F125" s="53">
        <v>24.57042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15.75" outlineLevel="6">
      <c r="A126" s="51" t="s">
        <v>367</v>
      </c>
      <c r="B126" s="52" t="s">
        <v>71</v>
      </c>
      <c r="C126" s="52" t="s">
        <v>270</v>
      </c>
      <c r="D126" s="52" t="s">
        <v>366</v>
      </c>
      <c r="E126" s="52"/>
      <c r="F126" s="53">
        <v>13.5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68" t="s">
        <v>144</v>
      </c>
      <c r="B127" s="19" t="s">
        <v>71</v>
      </c>
      <c r="C127" s="19" t="s">
        <v>271</v>
      </c>
      <c r="D127" s="19" t="s">
        <v>5</v>
      </c>
      <c r="E127" s="19"/>
      <c r="F127" s="20">
        <f>F128+F132</f>
        <v>1003.4</v>
      </c>
      <c r="G127" s="13">
        <f aca="true" t="shared" si="17" ref="G127:V127">G128</f>
        <v>0</v>
      </c>
      <c r="H127" s="13">
        <f t="shared" si="17"/>
        <v>0</v>
      </c>
      <c r="I127" s="13">
        <f t="shared" si="17"/>
        <v>0</v>
      </c>
      <c r="J127" s="13">
        <f t="shared" si="17"/>
        <v>0</v>
      </c>
      <c r="K127" s="13">
        <f t="shared" si="17"/>
        <v>0</v>
      </c>
      <c r="L127" s="13">
        <f t="shared" si="17"/>
        <v>0</v>
      </c>
      <c r="M127" s="13">
        <f t="shared" si="17"/>
        <v>0</v>
      </c>
      <c r="N127" s="13">
        <f t="shared" si="17"/>
        <v>0</v>
      </c>
      <c r="O127" s="13">
        <f t="shared" si="17"/>
        <v>0</v>
      </c>
      <c r="P127" s="13">
        <f t="shared" si="17"/>
        <v>0</v>
      </c>
      <c r="Q127" s="13">
        <f t="shared" si="17"/>
        <v>0</v>
      </c>
      <c r="R127" s="13">
        <f t="shared" si="17"/>
        <v>0</v>
      </c>
      <c r="S127" s="13">
        <f t="shared" si="17"/>
        <v>0</v>
      </c>
      <c r="T127" s="13">
        <f t="shared" si="17"/>
        <v>0</v>
      </c>
      <c r="U127" s="13">
        <f t="shared" si="17"/>
        <v>0</v>
      </c>
      <c r="V127" s="13">
        <f t="shared" si="17"/>
        <v>0</v>
      </c>
    </row>
    <row r="128" spans="1:22" s="26" customFormat="1" ht="31.5" outlineLevel="6">
      <c r="A128" s="5" t="s">
        <v>95</v>
      </c>
      <c r="B128" s="6" t="s">
        <v>71</v>
      </c>
      <c r="C128" s="6" t="s">
        <v>271</v>
      </c>
      <c r="D128" s="6" t="s">
        <v>94</v>
      </c>
      <c r="E128" s="6"/>
      <c r="F128" s="7">
        <f>F129+F130+F131</f>
        <v>979.3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31.5" outlineLevel="6">
      <c r="A129" s="51" t="s">
        <v>251</v>
      </c>
      <c r="B129" s="52" t="s">
        <v>71</v>
      </c>
      <c r="C129" s="52" t="s">
        <v>271</v>
      </c>
      <c r="D129" s="52" t="s">
        <v>92</v>
      </c>
      <c r="E129" s="52"/>
      <c r="F129" s="53">
        <v>763.3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51" t="s">
        <v>256</v>
      </c>
      <c r="B130" s="52" t="s">
        <v>71</v>
      </c>
      <c r="C130" s="52" t="s">
        <v>271</v>
      </c>
      <c r="D130" s="52" t="s">
        <v>93</v>
      </c>
      <c r="E130" s="52"/>
      <c r="F130" s="53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6" customFormat="1" ht="47.25" outlineLevel="6">
      <c r="A131" s="51" t="s">
        <v>252</v>
      </c>
      <c r="B131" s="52" t="s">
        <v>71</v>
      </c>
      <c r="C131" s="52" t="s">
        <v>271</v>
      </c>
      <c r="D131" s="52" t="s">
        <v>253</v>
      </c>
      <c r="E131" s="52"/>
      <c r="F131" s="53">
        <v>216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15.75" outlineLevel="6">
      <c r="A132" s="5" t="s">
        <v>96</v>
      </c>
      <c r="B132" s="6" t="s">
        <v>71</v>
      </c>
      <c r="C132" s="6" t="s">
        <v>271</v>
      </c>
      <c r="D132" s="6" t="s">
        <v>97</v>
      </c>
      <c r="E132" s="6"/>
      <c r="F132" s="7">
        <f>F133</f>
        <v>24.1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6" customFormat="1" ht="31.5" outlineLevel="6">
      <c r="A133" s="51" t="s">
        <v>100</v>
      </c>
      <c r="B133" s="52" t="s">
        <v>71</v>
      </c>
      <c r="C133" s="52" t="s">
        <v>271</v>
      </c>
      <c r="D133" s="52" t="s">
        <v>101</v>
      </c>
      <c r="E133" s="52"/>
      <c r="F133" s="53">
        <v>24.1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6" customFormat="1" ht="31.5" outlineLevel="6">
      <c r="A134" s="68" t="s">
        <v>145</v>
      </c>
      <c r="B134" s="19" t="s">
        <v>71</v>
      </c>
      <c r="C134" s="19" t="s">
        <v>272</v>
      </c>
      <c r="D134" s="19" t="s">
        <v>5</v>
      </c>
      <c r="E134" s="19"/>
      <c r="F134" s="20">
        <f>F135+F139</f>
        <v>538</v>
      </c>
      <c r="G134" s="13">
        <f aca="true" t="shared" si="18" ref="G134:V134">G135</f>
        <v>0</v>
      </c>
      <c r="H134" s="13">
        <f t="shared" si="18"/>
        <v>0</v>
      </c>
      <c r="I134" s="13">
        <f t="shared" si="18"/>
        <v>0</v>
      </c>
      <c r="J134" s="13">
        <f t="shared" si="18"/>
        <v>0</v>
      </c>
      <c r="K134" s="13">
        <f t="shared" si="18"/>
        <v>0</v>
      </c>
      <c r="L134" s="13">
        <f t="shared" si="18"/>
        <v>0</v>
      </c>
      <c r="M134" s="13">
        <f t="shared" si="18"/>
        <v>0</v>
      </c>
      <c r="N134" s="13">
        <f t="shared" si="18"/>
        <v>0</v>
      </c>
      <c r="O134" s="13">
        <f t="shared" si="18"/>
        <v>0</v>
      </c>
      <c r="P134" s="13">
        <f t="shared" si="18"/>
        <v>0</v>
      </c>
      <c r="Q134" s="13">
        <f t="shared" si="18"/>
        <v>0</v>
      </c>
      <c r="R134" s="13">
        <f t="shared" si="18"/>
        <v>0</v>
      </c>
      <c r="S134" s="13">
        <f t="shared" si="18"/>
        <v>0</v>
      </c>
      <c r="T134" s="13">
        <f t="shared" si="18"/>
        <v>0</v>
      </c>
      <c r="U134" s="13">
        <f t="shared" si="18"/>
        <v>0</v>
      </c>
      <c r="V134" s="13">
        <f t="shared" si="18"/>
        <v>0</v>
      </c>
    </row>
    <row r="135" spans="1:22" s="26" customFormat="1" ht="31.5" outlineLevel="6">
      <c r="A135" s="5" t="s">
        <v>95</v>
      </c>
      <c r="B135" s="6" t="s">
        <v>71</v>
      </c>
      <c r="C135" s="6" t="s">
        <v>272</v>
      </c>
      <c r="D135" s="6" t="s">
        <v>94</v>
      </c>
      <c r="E135" s="6"/>
      <c r="F135" s="7">
        <f>F136+F137+F138</f>
        <v>499.9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6" customFormat="1" ht="31.5" outlineLevel="6">
      <c r="A136" s="51" t="s">
        <v>251</v>
      </c>
      <c r="B136" s="52" t="s">
        <v>71</v>
      </c>
      <c r="C136" s="52" t="s">
        <v>272</v>
      </c>
      <c r="D136" s="52" t="s">
        <v>92</v>
      </c>
      <c r="E136" s="52"/>
      <c r="F136" s="53">
        <v>384.7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6" customFormat="1" ht="31.5" outlineLevel="6">
      <c r="A137" s="51" t="s">
        <v>256</v>
      </c>
      <c r="B137" s="52" t="s">
        <v>71</v>
      </c>
      <c r="C137" s="52" t="s">
        <v>272</v>
      </c>
      <c r="D137" s="52" t="s">
        <v>93</v>
      </c>
      <c r="E137" s="52"/>
      <c r="F137" s="53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6" customFormat="1" ht="47.25" outlineLevel="6">
      <c r="A138" s="51" t="s">
        <v>252</v>
      </c>
      <c r="B138" s="52" t="s">
        <v>71</v>
      </c>
      <c r="C138" s="52" t="s">
        <v>272</v>
      </c>
      <c r="D138" s="52" t="s">
        <v>253</v>
      </c>
      <c r="E138" s="52"/>
      <c r="F138" s="53">
        <v>115.2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6" customFormat="1" ht="15.75" outlineLevel="6">
      <c r="A139" s="5" t="s">
        <v>96</v>
      </c>
      <c r="B139" s="6" t="s">
        <v>71</v>
      </c>
      <c r="C139" s="6" t="s">
        <v>272</v>
      </c>
      <c r="D139" s="6" t="s">
        <v>97</v>
      </c>
      <c r="E139" s="6"/>
      <c r="F139" s="7">
        <f>F140</f>
        <v>38.1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6" customFormat="1" ht="31.5" outlineLevel="6">
      <c r="A140" s="51" t="s">
        <v>100</v>
      </c>
      <c r="B140" s="52" t="s">
        <v>71</v>
      </c>
      <c r="C140" s="52" t="s">
        <v>272</v>
      </c>
      <c r="D140" s="52" t="s">
        <v>101</v>
      </c>
      <c r="E140" s="52"/>
      <c r="F140" s="53">
        <v>38.1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6" customFormat="1" ht="31.5" outlineLevel="6">
      <c r="A141" s="68" t="s">
        <v>146</v>
      </c>
      <c r="B141" s="19" t="s">
        <v>71</v>
      </c>
      <c r="C141" s="19" t="s">
        <v>273</v>
      </c>
      <c r="D141" s="19" t="s">
        <v>5</v>
      </c>
      <c r="E141" s="19"/>
      <c r="F141" s="20">
        <f>F142+F145</f>
        <v>652</v>
      </c>
      <c r="G141" s="13">
        <f aca="true" t="shared" si="19" ref="G141:V141">G142</f>
        <v>0</v>
      </c>
      <c r="H141" s="13">
        <f t="shared" si="19"/>
        <v>0</v>
      </c>
      <c r="I141" s="13">
        <f t="shared" si="19"/>
        <v>0</v>
      </c>
      <c r="J141" s="13">
        <f t="shared" si="19"/>
        <v>0</v>
      </c>
      <c r="K141" s="13">
        <f t="shared" si="19"/>
        <v>0</v>
      </c>
      <c r="L141" s="13">
        <f t="shared" si="19"/>
        <v>0</v>
      </c>
      <c r="M141" s="13">
        <f t="shared" si="19"/>
        <v>0</v>
      </c>
      <c r="N141" s="13">
        <f t="shared" si="19"/>
        <v>0</v>
      </c>
      <c r="O141" s="13">
        <f t="shared" si="19"/>
        <v>0</v>
      </c>
      <c r="P141" s="13">
        <f t="shared" si="19"/>
        <v>0</v>
      </c>
      <c r="Q141" s="13">
        <f t="shared" si="19"/>
        <v>0</v>
      </c>
      <c r="R141" s="13">
        <f t="shared" si="19"/>
        <v>0</v>
      </c>
      <c r="S141" s="13">
        <f t="shared" si="19"/>
        <v>0</v>
      </c>
      <c r="T141" s="13">
        <f t="shared" si="19"/>
        <v>0</v>
      </c>
      <c r="U141" s="13">
        <f t="shared" si="19"/>
        <v>0</v>
      </c>
      <c r="V141" s="13">
        <f t="shared" si="19"/>
        <v>0</v>
      </c>
    </row>
    <row r="142" spans="1:22" s="26" customFormat="1" ht="31.5" outlineLevel="6">
      <c r="A142" s="5" t="s">
        <v>95</v>
      </c>
      <c r="B142" s="6" t="s">
        <v>71</v>
      </c>
      <c r="C142" s="6" t="s">
        <v>273</v>
      </c>
      <c r="D142" s="6" t="s">
        <v>94</v>
      </c>
      <c r="E142" s="6"/>
      <c r="F142" s="7">
        <f>F143+F144</f>
        <v>627.6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6" customFormat="1" ht="31.5" outlineLevel="6">
      <c r="A143" s="51" t="s">
        <v>251</v>
      </c>
      <c r="B143" s="52" t="s">
        <v>71</v>
      </c>
      <c r="C143" s="52" t="s">
        <v>273</v>
      </c>
      <c r="D143" s="52" t="s">
        <v>92</v>
      </c>
      <c r="E143" s="56"/>
      <c r="F143" s="53">
        <v>482.6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47.25" outlineLevel="6">
      <c r="A144" s="51" t="s">
        <v>252</v>
      </c>
      <c r="B144" s="52" t="s">
        <v>71</v>
      </c>
      <c r="C144" s="52" t="s">
        <v>273</v>
      </c>
      <c r="D144" s="52" t="s">
        <v>253</v>
      </c>
      <c r="E144" s="56"/>
      <c r="F144" s="53">
        <v>145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15.75" outlineLevel="6">
      <c r="A145" s="5" t="s">
        <v>96</v>
      </c>
      <c r="B145" s="6" t="s">
        <v>71</v>
      </c>
      <c r="C145" s="6" t="s">
        <v>273</v>
      </c>
      <c r="D145" s="6" t="s">
        <v>97</v>
      </c>
      <c r="E145" s="49"/>
      <c r="F145" s="7">
        <f>F146</f>
        <v>24.4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31.5" outlineLevel="6">
      <c r="A146" s="51" t="s">
        <v>100</v>
      </c>
      <c r="B146" s="52" t="s">
        <v>71</v>
      </c>
      <c r="C146" s="52" t="s">
        <v>273</v>
      </c>
      <c r="D146" s="52" t="s">
        <v>101</v>
      </c>
      <c r="E146" s="56"/>
      <c r="F146" s="53">
        <v>24.4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15.75" outlineLevel="6">
      <c r="A147" s="14" t="s">
        <v>147</v>
      </c>
      <c r="B147" s="12" t="s">
        <v>71</v>
      </c>
      <c r="C147" s="12" t="s">
        <v>258</v>
      </c>
      <c r="D147" s="12" t="s">
        <v>5</v>
      </c>
      <c r="E147" s="12"/>
      <c r="F147" s="13">
        <f>F155+F162+F148+F169+F174</f>
        <v>11714.231499999998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68" t="s">
        <v>225</v>
      </c>
      <c r="B148" s="66" t="s">
        <v>71</v>
      </c>
      <c r="C148" s="66" t="s">
        <v>274</v>
      </c>
      <c r="D148" s="66" t="s">
        <v>5</v>
      </c>
      <c r="E148" s="66"/>
      <c r="F148" s="67">
        <f>F149+F152</f>
        <v>59.662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3.75" customHeight="1" outlineLevel="6">
      <c r="A149" s="5" t="s">
        <v>197</v>
      </c>
      <c r="B149" s="6" t="s">
        <v>71</v>
      </c>
      <c r="C149" s="6" t="s">
        <v>275</v>
      </c>
      <c r="D149" s="6" t="s">
        <v>5</v>
      </c>
      <c r="E149" s="12"/>
      <c r="F149" s="7">
        <f>F150</f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15.75" outlineLevel="6">
      <c r="A150" s="51" t="s">
        <v>96</v>
      </c>
      <c r="B150" s="52" t="s">
        <v>71</v>
      </c>
      <c r="C150" s="52" t="s">
        <v>275</v>
      </c>
      <c r="D150" s="52" t="s">
        <v>97</v>
      </c>
      <c r="E150" s="12"/>
      <c r="F150" s="53">
        <f>F151</f>
        <v>40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31.5" outlineLevel="6">
      <c r="A151" s="51" t="s">
        <v>100</v>
      </c>
      <c r="B151" s="52" t="s">
        <v>71</v>
      </c>
      <c r="C151" s="52" t="s">
        <v>275</v>
      </c>
      <c r="D151" s="52" t="s">
        <v>101</v>
      </c>
      <c r="E151" s="12"/>
      <c r="F151" s="53">
        <v>40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" t="s">
        <v>198</v>
      </c>
      <c r="B152" s="6" t="s">
        <v>71</v>
      </c>
      <c r="C152" s="6" t="s">
        <v>276</v>
      </c>
      <c r="D152" s="6" t="s">
        <v>5</v>
      </c>
      <c r="E152" s="12"/>
      <c r="F152" s="7">
        <f>F153</f>
        <v>19.662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15.75" outlineLevel="6">
      <c r="A153" s="51" t="s">
        <v>96</v>
      </c>
      <c r="B153" s="52" t="s">
        <v>71</v>
      </c>
      <c r="C153" s="52" t="s">
        <v>276</v>
      </c>
      <c r="D153" s="52" t="s">
        <v>97</v>
      </c>
      <c r="E153" s="12"/>
      <c r="F153" s="53">
        <f>F154</f>
        <v>19.662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31.5" outlineLevel="6">
      <c r="A154" s="51" t="s">
        <v>100</v>
      </c>
      <c r="B154" s="52" t="s">
        <v>71</v>
      </c>
      <c r="C154" s="52" t="s">
        <v>276</v>
      </c>
      <c r="D154" s="52" t="s">
        <v>101</v>
      </c>
      <c r="E154" s="12"/>
      <c r="F154" s="53">
        <v>19.662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15.75" outlineLevel="6">
      <c r="A155" s="54" t="s">
        <v>226</v>
      </c>
      <c r="B155" s="19" t="s">
        <v>71</v>
      </c>
      <c r="C155" s="19" t="s">
        <v>277</v>
      </c>
      <c r="D155" s="19" t="s">
        <v>5</v>
      </c>
      <c r="E155" s="19"/>
      <c r="F155" s="20">
        <f>F156+F159</f>
        <v>39.9675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1.5" outlineLevel="6">
      <c r="A156" s="5" t="s">
        <v>148</v>
      </c>
      <c r="B156" s="6" t="s">
        <v>71</v>
      </c>
      <c r="C156" s="6" t="s">
        <v>278</v>
      </c>
      <c r="D156" s="6" t="s">
        <v>5</v>
      </c>
      <c r="E156" s="6"/>
      <c r="F156" s="7">
        <f>F157</f>
        <v>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15.75" outlineLevel="6">
      <c r="A157" s="51" t="s">
        <v>96</v>
      </c>
      <c r="B157" s="52" t="s">
        <v>71</v>
      </c>
      <c r="C157" s="52" t="s">
        <v>278</v>
      </c>
      <c r="D157" s="52" t="s">
        <v>97</v>
      </c>
      <c r="E157" s="52"/>
      <c r="F157" s="53">
        <f>F158</f>
        <v>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31.5" outlineLevel="6">
      <c r="A158" s="51" t="s">
        <v>100</v>
      </c>
      <c r="B158" s="52" t="s">
        <v>71</v>
      </c>
      <c r="C158" s="52" t="s">
        <v>278</v>
      </c>
      <c r="D158" s="52" t="s">
        <v>101</v>
      </c>
      <c r="E158" s="52"/>
      <c r="F158" s="53">
        <v>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31.5" outlineLevel="6">
      <c r="A159" s="5" t="s">
        <v>149</v>
      </c>
      <c r="B159" s="6" t="s">
        <v>71</v>
      </c>
      <c r="C159" s="6" t="s">
        <v>279</v>
      </c>
      <c r="D159" s="6" t="s">
        <v>5</v>
      </c>
      <c r="E159" s="6"/>
      <c r="F159" s="7">
        <f>F160</f>
        <v>39.9675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15.75" outlineLevel="6">
      <c r="A160" s="51" t="s">
        <v>96</v>
      </c>
      <c r="B160" s="52" t="s">
        <v>71</v>
      </c>
      <c r="C160" s="52" t="s">
        <v>279</v>
      </c>
      <c r="D160" s="52" t="s">
        <v>97</v>
      </c>
      <c r="E160" s="52"/>
      <c r="F160" s="53">
        <f>F161</f>
        <v>39.9675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51" t="s">
        <v>100</v>
      </c>
      <c r="B161" s="52" t="s">
        <v>71</v>
      </c>
      <c r="C161" s="52" t="s">
        <v>279</v>
      </c>
      <c r="D161" s="52" t="s">
        <v>101</v>
      </c>
      <c r="E161" s="52"/>
      <c r="F161" s="53">
        <v>39.9675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31.5" outlineLevel="6">
      <c r="A162" s="54" t="s">
        <v>227</v>
      </c>
      <c r="B162" s="19" t="s">
        <v>71</v>
      </c>
      <c r="C162" s="19" t="s">
        <v>280</v>
      </c>
      <c r="D162" s="19" t="s">
        <v>5</v>
      </c>
      <c r="E162" s="19"/>
      <c r="F162" s="20">
        <f>F163+F166</f>
        <v>14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47.25" outlineLevel="6">
      <c r="A163" s="5" t="s">
        <v>150</v>
      </c>
      <c r="B163" s="6" t="s">
        <v>71</v>
      </c>
      <c r="C163" s="6" t="s">
        <v>281</v>
      </c>
      <c r="D163" s="6" t="s">
        <v>5</v>
      </c>
      <c r="E163" s="6"/>
      <c r="F163" s="7">
        <f>F164</f>
        <v>10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15.75" outlineLevel="6">
      <c r="A164" s="51" t="s">
        <v>96</v>
      </c>
      <c r="B164" s="52" t="s">
        <v>71</v>
      </c>
      <c r="C164" s="52" t="s">
        <v>281</v>
      </c>
      <c r="D164" s="52" t="s">
        <v>97</v>
      </c>
      <c r="E164" s="52"/>
      <c r="F164" s="53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31.5" outlineLevel="6">
      <c r="A165" s="51" t="s">
        <v>100</v>
      </c>
      <c r="B165" s="52" t="s">
        <v>71</v>
      </c>
      <c r="C165" s="52" t="s">
        <v>281</v>
      </c>
      <c r="D165" s="52" t="s">
        <v>101</v>
      </c>
      <c r="E165" s="52"/>
      <c r="F165" s="53"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47.25" outlineLevel="6">
      <c r="A166" s="5" t="s">
        <v>368</v>
      </c>
      <c r="B166" s="6" t="s">
        <v>71</v>
      </c>
      <c r="C166" s="6" t="s">
        <v>369</v>
      </c>
      <c r="D166" s="6" t="s">
        <v>5</v>
      </c>
      <c r="E166" s="6"/>
      <c r="F166" s="7">
        <f>F167</f>
        <v>4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15.75" outlineLevel="6">
      <c r="A167" s="51" t="s">
        <v>96</v>
      </c>
      <c r="B167" s="52" t="s">
        <v>71</v>
      </c>
      <c r="C167" s="52" t="s">
        <v>369</v>
      </c>
      <c r="D167" s="52" t="s">
        <v>97</v>
      </c>
      <c r="E167" s="52"/>
      <c r="F167" s="53">
        <f>F168</f>
        <v>4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31.5" outlineLevel="6">
      <c r="A168" s="51" t="s">
        <v>100</v>
      </c>
      <c r="B168" s="52" t="s">
        <v>71</v>
      </c>
      <c r="C168" s="52" t="s">
        <v>369</v>
      </c>
      <c r="D168" s="52" t="s">
        <v>101</v>
      </c>
      <c r="E168" s="52"/>
      <c r="F168" s="53">
        <v>4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34.5" customHeight="1" outlineLevel="6">
      <c r="A169" s="54" t="s">
        <v>355</v>
      </c>
      <c r="B169" s="19" t="s">
        <v>71</v>
      </c>
      <c r="C169" s="19" t="s">
        <v>359</v>
      </c>
      <c r="D169" s="19" t="s">
        <v>5</v>
      </c>
      <c r="E169" s="19"/>
      <c r="F169" s="88">
        <f>F170+F172</f>
        <v>11560.601999999999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15.75" outlineLevel="6">
      <c r="A170" s="5" t="s">
        <v>122</v>
      </c>
      <c r="B170" s="6" t="s">
        <v>71</v>
      </c>
      <c r="C170" s="6" t="s">
        <v>385</v>
      </c>
      <c r="D170" s="6" t="s">
        <v>123</v>
      </c>
      <c r="E170" s="6"/>
      <c r="F170" s="89">
        <f>F171</f>
        <v>5202.271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47.25" outlineLevel="6">
      <c r="A171" s="60" t="s">
        <v>205</v>
      </c>
      <c r="B171" s="52" t="s">
        <v>71</v>
      </c>
      <c r="C171" s="52" t="s">
        <v>385</v>
      </c>
      <c r="D171" s="52" t="s">
        <v>85</v>
      </c>
      <c r="E171" s="52"/>
      <c r="F171" s="90">
        <v>5202.271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15.75" outlineLevel="6">
      <c r="A172" s="5" t="s">
        <v>122</v>
      </c>
      <c r="B172" s="6" t="s">
        <v>71</v>
      </c>
      <c r="C172" s="6" t="s">
        <v>358</v>
      </c>
      <c r="D172" s="6" t="s">
        <v>123</v>
      </c>
      <c r="E172" s="6"/>
      <c r="F172" s="89">
        <f>F173</f>
        <v>6358.331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47.25" outlineLevel="6">
      <c r="A173" s="60" t="s">
        <v>205</v>
      </c>
      <c r="B173" s="52" t="s">
        <v>71</v>
      </c>
      <c r="C173" s="52" t="s">
        <v>358</v>
      </c>
      <c r="D173" s="52" t="s">
        <v>85</v>
      </c>
      <c r="E173" s="52"/>
      <c r="F173" s="53">
        <v>6358.331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26" customFormat="1" ht="31.5" outlineLevel="6">
      <c r="A174" s="54" t="s">
        <v>373</v>
      </c>
      <c r="B174" s="19" t="s">
        <v>71</v>
      </c>
      <c r="C174" s="19" t="s">
        <v>374</v>
      </c>
      <c r="D174" s="19" t="s">
        <v>5</v>
      </c>
      <c r="E174" s="19"/>
      <c r="F174" s="88">
        <f>F175</f>
        <v>40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26" customFormat="1" ht="15.75" outlineLevel="6">
      <c r="A175" s="5" t="s">
        <v>96</v>
      </c>
      <c r="B175" s="6" t="s">
        <v>71</v>
      </c>
      <c r="C175" s="6" t="s">
        <v>375</v>
      </c>
      <c r="D175" s="6" t="s">
        <v>97</v>
      </c>
      <c r="E175" s="6"/>
      <c r="F175" s="89">
        <f>F176</f>
        <v>40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26" customFormat="1" ht="31.5" outlineLevel="6">
      <c r="A176" s="60" t="s">
        <v>100</v>
      </c>
      <c r="B176" s="52" t="s">
        <v>71</v>
      </c>
      <c r="C176" s="52" t="s">
        <v>375</v>
      </c>
      <c r="D176" s="52" t="s">
        <v>101</v>
      </c>
      <c r="E176" s="52"/>
      <c r="F176" s="90">
        <v>40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26" customFormat="1" ht="15.75" outlineLevel="6">
      <c r="A177" s="69" t="s">
        <v>151</v>
      </c>
      <c r="B177" s="32" t="s">
        <v>152</v>
      </c>
      <c r="C177" s="32" t="s">
        <v>258</v>
      </c>
      <c r="D177" s="32" t="s">
        <v>5</v>
      </c>
      <c r="E177" s="47"/>
      <c r="F177" s="70">
        <f>F178</f>
        <v>1712.2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5" ht="15.75" outlineLevel="6">
      <c r="A178" s="71" t="s">
        <v>83</v>
      </c>
      <c r="B178" s="9" t="s">
        <v>84</v>
      </c>
      <c r="C178" s="9" t="s">
        <v>258</v>
      </c>
      <c r="D178" s="9" t="s">
        <v>5</v>
      </c>
      <c r="E178" s="72" t="s">
        <v>5</v>
      </c>
      <c r="F178" s="73">
        <f>F179</f>
        <v>1712.2</v>
      </c>
      <c r="G178" s="33" t="e">
        <f>#REF!</f>
        <v>#REF!</v>
      </c>
      <c r="H178" s="33" t="e">
        <f>#REF!</f>
        <v>#REF!</v>
      </c>
      <c r="I178" s="33" t="e">
        <f>#REF!</f>
        <v>#REF!</v>
      </c>
      <c r="J178" s="33" t="e">
        <f>#REF!</f>
        <v>#REF!</v>
      </c>
      <c r="K178" s="33" t="e">
        <f>#REF!</f>
        <v>#REF!</v>
      </c>
      <c r="L178" s="33" t="e">
        <f>#REF!</f>
        <v>#REF!</v>
      </c>
      <c r="M178" s="33" t="e">
        <f>#REF!</f>
        <v>#REF!</v>
      </c>
      <c r="N178" s="33" t="e">
        <f>#REF!</f>
        <v>#REF!</v>
      </c>
      <c r="O178" s="33" t="e">
        <f>#REF!</f>
        <v>#REF!</v>
      </c>
      <c r="P178" s="33" t="e">
        <f>#REF!</f>
        <v>#REF!</v>
      </c>
      <c r="Q178" s="33" t="e">
        <f>#REF!</f>
        <v>#REF!</v>
      </c>
      <c r="R178" s="33" t="e">
        <f>#REF!</f>
        <v>#REF!</v>
      </c>
      <c r="S178" s="33" t="e">
        <f>#REF!</f>
        <v>#REF!</v>
      </c>
      <c r="T178" s="33" t="e">
        <f>#REF!</f>
        <v>#REF!</v>
      </c>
      <c r="U178" s="33" t="e">
        <f>#REF!</f>
        <v>#REF!</v>
      </c>
      <c r="V178" s="38" t="e">
        <f>#REF!</f>
        <v>#REF!</v>
      </c>
      <c r="W178" s="50"/>
      <c r="X178" s="42"/>
      <c r="Y178" s="43"/>
    </row>
    <row r="179" spans="1:25" ht="31.5" outlineLevel="6">
      <c r="A179" s="22" t="s">
        <v>137</v>
      </c>
      <c r="B179" s="12" t="s">
        <v>84</v>
      </c>
      <c r="C179" s="12" t="s">
        <v>259</v>
      </c>
      <c r="D179" s="12" t="s">
        <v>5</v>
      </c>
      <c r="E179" s="48"/>
      <c r="F179" s="34">
        <f>F180</f>
        <v>1712.2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9"/>
      <c r="W179" s="44"/>
      <c r="X179" s="45"/>
      <c r="Y179" s="43"/>
    </row>
    <row r="180" spans="1:25" ht="31.5" outlineLevel="6">
      <c r="A180" s="22" t="s">
        <v>139</v>
      </c>
      <c r="B180" s="12" t="s">
        <v>84</v>
      </c>
      <c r="C180" s="12" t="s">
        <v>260</v>
      </c>
      <c r="D180" s="12" t="s">
        <v>5</v>
      </c>
      <c r="E180" s="48"/>
      <c r="F180" s="34">
        <f>F181</f>
        <v>1712.2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9"/>
      <c r="W180" s="44"/>
      <c r="X180" s="45"/>
      <c r="Y180" s="43"/>
    </row>
    <row r="181" spans="1:25" ht="31.5" outlineLevel="6">
      <c r="A181" s="57" t="s">
        <v>42</v>
      </c>
      <c r="B181" s="19" t="s">
        <v>84</v>
      </c>
      <c r="C181" s="19" t="s">
        <v>282</v>
      </c>
      <c r="D181" s="19" t="s">
        <v>5</v>
      </c>
      <c r="E181" s="58" t="s">
        <v>5</v>
      </c>
      <c r="F181" s="59">
        <f>F182</f>
        <v>1712.2</v>
      </c>
      <c r="G181" s="35">
        <f>G182</f>
        <v>1397.92</v>
      </c>
      <c r="H181" s="35">
        <f aca="true" t="shared" si="20" ref="H181:V181">H182</f>
        <v>0</v>
      </c>
      <c r="I181" s="35">
        <f t="shared" si="20"/>
        <v>0</v>
      </c>
      <c r="J181" s="35">
        <f t="shared" si="20"/>
        <v>0</v>
      </c>
      <c r="K181" s="35">
        <f t="shared" si="20"/>
        <v>0</v>
      </c>
      <c r="L181" s="35">
        <f t="shared" si="20"/>
        <v>0</v>
      </c>
      <c r="M181" s="35">
        <f t="shared" si="20"/>
        <v>0</v>
      </c>
      <c r="N181" s="35">
        <f t="shared" si="20"/>
        <v>0</v>
      </c>
      <c r="O181" s="35">
        <f t="shared" si="20"/>
        <v>0</v>
      </c>
      <c r="P181" s="35">
        <f t="shared" si="20"/>
        <v>0</v>
      </c>
      <c r="Q181" s="35">
        <f t="shared" si="20"/>
        <v>0</v>
      </c>
      <c r="R181" s="35">
        <f t="shared" si="20"/>
        <v>0</v>
      </c>
      <c r="S181" s="35">
        <f t="shared" si="20"/>
        <v>0</v>
      </c>
      <c r="T181" s="35">
        <f t="shared" si="20"/>
        <v>0</v>
      </c>
      <c r="U181" s="35">
        <f t="shared" si="20"/>
        <v>0</v>
      </c>
      <c r="V181" s="40">
        <f t="shared" si="20"/>
        <v>0</v>
      </c>
      <c r="W181" s="41"/>
      <c r="X181" s="42"/>
      <c r="Y181" s="43"/>
    </row>
    <row r="182" spans="1:25" ht="15.75" outlineLevel="6">
      <c r="A182" s="25" t="s">
        <v>117</v>
      </c>
      <c r="B182" s="6" t="s">
        <v>84</v>
      </c>
      <c r="C182" s="6" t="s">
        <v>282</v>
      </c>
      <c r="D182" s="6" t="s">
        <v>118</v>
      </c>
      <c r="E182" s="49" t="s">
        <v>18</v>
      </c>
      <c r="F182" s="35">
        <v>1712.2</v>
      </c>
      <c r="G182" s="35">
        <v>1397.92</v>
      </c>
      <c r="H182" s="36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37"/>
      <c r="W182" s="41"/>
      <c r="X182" s="46"/>
      <c r="Y182" s="43"/>
    </row>
    <row r="183" spans="1:22" s="26" customFormat="1" ht="32.25" customHeight="1" outlineLevel="6">
      <c r="A183" s="16" t="s">
        <v>59</v>
      </c>
      <c r="B183" s="17" t="s">
        <v>58</v>
      </c>
      <c r="C183" s="17" t="s">
        <v>258</v>
      </c>
      <c r="D183" s="17" t="s">
        <v>5</v>
      </c>
      <c r="E183" s="17"/>
      <c r="F183" s="18">
        <f aca="true" t="shared" si="21" ref="F183:F188">F184</f>
        <v>50</v>
      </c>
      <c r="G183" s="18">
        <f aca="true" t="shared" si="22" ref="G183:V183">G184</f>
        <v>0</v>
      </c>
      <c r="H183" s="18">
        <f t="shared" si="22"/>
        <v>0</v>
      </c>
      <c r="I183" s="18">
        <f t="shared" si="22"/>
        <v>0</v>
      </c>
      <c r="J183" s="18">
        <f t="shared" si="22"/>
        <v>0</v>
      </c>
      <c r="K183" s="18">
        <f t="shared" si="22"/>
        <v>0</v>
      </c>
      <c r="L183" s="18">
        <f t="shared" si="22"/>
        <v>0</v>
      </c>
      <c r="M183" s="18">
        <f t="shared" si="22"/>
        <v>0</v>
      </c>
      <c r="N183" s="18">
        <f t="shared" si="22"/>
        <v>0</v>
      </c>
      <c r="O183" s="18">
        <f t="shared" si="22"/>
        <v>0</v>
      </c>
      <c r="P183" s="18">
        <f t="shared" si="22"/>
        <v>0</v>
      </c>
      <c r="Q183" s="18">
        <f t="shared" si="22"/>
        <v>0</v>
      </c>
      <c r="R183" s="18">
        <f t="shared" si="22"/>
        <v>0</v>
      </c>
      <c r="S183" s="18">
        <f t="shared" si="22"/>
        <v>0</v>
      </c>
      <c r="T183" s="18">
        <f t="shared" si="22"/>
        <v>0</v>
      </c>
      <c r="U183" s="18">
        <f t="shared" si="22"/>
        <v>0</v>
      </c>
      <c r="V183" s="18">
        <f t="shared" si="22"/>
        <v>0</v>
      </c>
    </row>
    <row r="184" spans="1:22" s="26" customFormat="1" ht="48" customHeight="1" outlineLevel="3">
      <c r="A184" s="8" t="s">
        <v>34</v>
      </c>
      <c r="B184" s="9" t="s">
        <v>10</v>
      </c>
      <c r="C184" s="9" t="s">
        <v>258</v>
      </c>
      <c r="D184" s="9" t="s">
        <v>5</v>
      </c>
      <c r="E184" s="9"/>
      <c r="F184" s="10">
        <f t="shared" si="21"/>
        <v>50</v>
      </c>
      <c r="G184" s="10">
        <f aca="true" t="shared" si="23" ref="G184:V184">G186</f>
        <v>0</v>
      </c>
      <c r="H184" s="10">
        <f t="shared" si="23"/>
        <v>0</v>
      </c>
      <c r="I184" s="10">
        <f t="shared" si="23"/>
        <v>0</v>
      </c>
      <c r="J184" s="10">
        <f t="shared" si="23"/>
        <v>0</v>
      </c>
      <c r="K184" s="10">
        <f t="shared" si="23"/>
        <v>0</v>
      </c>
      <c r="L184" s="10">
        <f t="shared" si="23"/>
        <v>0</v>
      </c>
      <c r="M184" s="10">
        <f t="shared" si="23"/>
        <v>0</v>
      </c>
      <c r="N184" s="10">
        <f t="shared" si="23"/>
        <v>0</v>
      </c>
      <c r="O184" s="10">
        <f t="shared" si="23"/>
        <v>0</v>
      </c>
      <c r="P184" s="10">
        <f t="shared" si="23"/>
        <v>0</v>
      </c>
      <c r="Q184" s="10">
        <f t="shared" si="23"/>
        <v>0</v>
      </c>
      <c r="R184" s="10">
        <f t="shared" si="23"/>
        <v>0</v>
      </c>
      <c r="S184" s="10">
        <f t="shared" si="23"/>
        <v>0</v>
      </c>
      <c r="T184" s="10">
        <f t="shared" si="23"/>
        <v>0</v>
      </c>
      <c r="U184" s="10">
        <f t="shared" si="23"/>
        <v>0</v>
      </c>
      <c r="V184" s="10">
        <f t="shared" si="23"/>
        <v>0</v>
      </c>
    </row>
    <row r="185" spans="1:22" s="26" customFormat="1" ht="34.5" customHeight="1" outlineLevel="3">
      <c r="A185" s="22" t="s">
        <v>137</v>
      </c>
      <c r="B185" s="9" t="s">
        <v>10</v>
      </c>
      <c r="C185" s="9" t="s">
        <v>259</v>
      </c>
      <c r="D185" s="9" t="s">
        <v>5</v>
      </c>
      <c r="E185" s="9"/>
      <c r="F185" s="10">
        <f t="shared" si="21"/>
        <v>50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26" customFormat="1" ht="30.75" customHeight="1" outlineLevel="3">
      <c r="A186" s="22" t="s">
        <v>139</v>
      </c>
      <c r="B186" s="12" t="s">
        <v>10</v>
      </c>
      <c r="C186" s="12" t="s">
        <v>260</v>
      </c>
      <c r="D186" s="12" t="s">
        <v>5</v>
      </c>
      <c r="E186" s="12"/>
      <c r="F186" s="13">
        <f t="shared" si="21"/>
        <v>50</v>
      </c>
      <c r="G186" s="13">
        <f aca="true" t="shared" si="24" ref="G186:V187">G187</f>
        <v>0</v>
      </c>
      <c r="H186" s="13">
        <f t="shared" si="24"/>
        <v>0</v>
      </c>
      <c r="I186" s="13">
        <f t="shared" si="24"/>
        <v>0</v>
      </c>
      <c r="J186" s="13">
        <f t="shared" si="24"/>
        <v>0</v>
      </c>
      <c r="K186" s="13">
        <f t="shared" si="24"/>
        <v>0</v>
      </c>
      <c r="L186" s="13">
        <f t="shared" si="24"/>
        <v>0</v>
      </c>
      <c r="M186" s="13">
        <f t="shared" si="24"/>
        <v>0</v>
      </c>
      <c r="N186" s="13">
        <f t="shared" si="24"/>
        <v>0</v>
      </c>
      <c r="O186" s="13">
        <f t="shared" si="24"/>
        <v>0</v>
      </c>
      <c r="P186" s="13">
        <f t="shared" si="24"/>
        <v>0</v>
      </c>
      <c r="Q186" s="13">
        <f t="shared" si="24"/>
        <v>0</v>
      </c>
      <c r="R186" s="13">
        <f t="shared" si="24"/>
        <v>0</v>
      </c>
      <c r="S186" s="13">
        <f t="shared" si="24"/>
        <v>0</v>
      </c>
      <c r="T186" s="13">
        <f t="shared" si="24"/>
        <v>0</v>
      </c>
      <c r="U186" s="13">
        <f t="shared" si="24"/>
        <v>0</v>
      </c>
      <c r="V186" s="13">
        <f t="shared" si="24"/>
        <v>0</v>
      </c>
    </row>
    <row r="187" spans="1:22" s="26" customFormat="1" ht="32.25" customHeight="1" outlineLevel="4">
      <c r="A187" s="54" t="s">
        <v>153</v>
      </c>
      <c r="B187" s="19" t="s">
        <v>10</v>
      </c>
      <c r="C187" s="19" t="s">
        <v>283</v>
      </c>
      <c r="D187" s="19" t="s">
        <v>5</v>
      </c>
      <c r="E187" s="19"/>
      <c r="F187" s="20">
        <f t="shared" si="21"/>
        <v>50</v>
      </c>
      <c r="G187" s="7">
        <f t="shared" si="24"/>
        <v>0</v>
      </c>
      <c r="H187" s="7">
        <f t="shared" si="24"/>
        <v>0</v>
      </c>
      <c r="I187" s="7">
        <f t="shared" si="24"/>
        <v>0</v>
      </c>
      <c r="J187" s="7">
        <f t="shared" si="24"/>
        <v>0</v>
      </c>
      <c r="K187" s="7">
        <f t="shared" si="24"/>
        <v>0</v>
      </c>
      <c r="L187" s="7">
        <f t="shared" si="24"/>
        <v>0</v>
      </c>
      <c r="M187" s="7">
        <f t="shared" si="24"/>
        <v>0</v>
      </c>
      <c r="N187" s="7">
        <f t="shared" si="24"/>
        <v>0</v>
      </c>
      <c r="O187" s="7">
        <f t="shared" si="24"/>
        <v>0</v>
      </c>
      <c r="P187" s="7">
        <f t="shared" si="24"/>
        <v>0</v>
      </c>
      <c r="Q187" s="7">
        <f t="shared" si="24"/>
        <v>0</v>
      </c>
      <c r="R187" s="7">
        <f t="shared" si="24"/>
        <v>0</v>
      </c>
      <c r="S187" s="7">
        <f t="shared" si="24"/>
        <v>0</v>
      </c>
      <c r="T187" s="7">
        <f t="shared" si="24"/>
        <v>0</v>
      </c>
      <c r="U187" s="7">
        <f t="shared" si="24"/>
        <v>0</v>
      </c>
      <c r="V187" s="7">
        <f t="shared" si="24"/>
        <v>0</v>
      </c>
    </row>
    <row r="188" spans="1:22" s="26" customFormat="1" ht="15.75" outlineLevel="5">
      <c r="A188" s="5" t="s">
        <v>96</v>
      </c>
      <c r="B188" s="6" t="s">
        <v>10</v>
      </c>
      <c r="C188" s="6" t="s">
        <v>283</v>
      </c>
      <c r="D188" s="6" t="s">
        <v>97</v>
      </c>
      <c r="E188" s="6"/>
      <c r="F188" s="7">
        <f t="shared" si="21"/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6" customFormat="1" ht="31.5" outlineLevel="5">
      <c r="A189" s="51" t="s">
        <v>100</v>
      </c>
      <c r="B189" s="52" t="s">
        <v>10</v>
      </c>
      <c r="C189" s="52" t="s">
        <v>283</v>
      </c>
      <c r="D189" s="52" t="s">
        <v>101</v>
      </c>
      <c r="E189" s="52"/>
      <c r="F189" s="53">
        <v>50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6" customFormat="1" ht="18.75" outlineLevel="6">
      <c r="A190" s="16" t="s">
        <v>57</v>
      </c>
      <c r="B190" s="17" t="s">
        <v>56</v>
      </c>
      <c r="C190" s="17" t="s">
        <v>258</v>
      </c>
      <c r="D190" s="17" t="s">
        <v>5</v>
      </c>
      <c r="E190" s="17"/>
      <c r="F190" s="85">
        <f>F197+F223+F191</f>
        <v>37587.364</v>
      </c>
      <c r="G190" s="18" t="e">
        <f aca="true" t="shared" si="25" ref="G190:V190">G197+G223</f>
        <v>#REF!</v>
      </c>
      <c r="H190" s="18" t="e">
        <f t="shared" si="25"/>
        <v>#REF!</v>
      </c>
      <c r="I190" s="18" t="e">
        <f t="shared" si="25"/>
        <v>#REF!</v>
      </c>
      <c r="J190" s="18" t="e">
        <f t="shared" si="25"/>
        <v>#REF!</v>
      </c>
      <c r="K190" s="18" t="e">
        <f t="shared" si="25"/>
        <v>#REF!</v>
      </c>
      <c r="L190" s="18" t="e">
        <f t="shared" si="25"/>
        <v>#REF!</v>
      </c>
      <c r="M190" s="18" t="e">
        <f t="shared" si="25"/>
        <v>#REF!</v>
      </c>
      <c r="N190" s="18" t="e">
        <f t="shared" si="25"/>
        <v>#REF!</v>
      </c>
      <c r="O190" s="18" t="e">
        <f t="shared" si="25"/>
        <v>#REF!</v>
      </c>
      <c r="P190" s="18" t="e">
        <f t="shared" si="25"/>
        <v>#REF!</v>
      </c>
      <c r="Q190" s="18" t="e">
        <f t="shared" si="25"/>
        <v>#REF!</v>
      </c>
      <c r="R190" s="18" t="e">
        <f t="shared" si="25"/>
        <v>#REF!</v>
      </c>
      <c r="S190" s="18" t="e">
        <f t="shared" si="25"/>
        <v>#REF!</v>
      </c>
      <c r="T190" s="18" t="e">
        <f t="shared" si="25"/>
        <v>#REF!</v>
      </c>
      <c r="U190" s="18" t="e">
        <f t="shared" si="25"/>
        <v>#REF!</v>
      </c>
      <c r="V190" s="18" t="e">
        <f t="shared" si="25"/>
        <v>#REF!</v>
      </c>
    </row>
    <row r="191" spans="1:22" s="26" customFormat="1" ht="18.75" outlineLevel="6">
      <c r="A191" s="74" t="s">
        <v>212</v>
      </c>
      <c r="B191" s="9" t="s">
        <v>214</v>
      </c>
      <c r="C191" s="9" t="s">
        <v>258</v>
      </c>
      <c r="D191" s="9" t="s">
        <v>5</v>
      </c>
      <c r="E191" s="9"/>
      <c r="F191" s="86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31.5" outlineLevel="6">
      <c r="A192" s="22" t="s">
        <v>137</v>
      </c>
      <c r="B192" s="9" t="s">
        <v>214</v>
      </c>
      <c r="C192" s="9" t="s">
        <v>259</v>
      </c>
      <c r="D192" s="9" t="s">
        <v>5</v>
      </c>
      <c r="E192" s="9"/>
      <c r="F192" s="86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31.5" outlineLevel="6">
      <c r="A193" s="22" t="s">
        <v>139</v>
      </c>
      <c r="B193" s="9" t="s">
        <v>214</v>
      </c>
      <c r="C193" s="9" t="s">
        <v>260</v>
      </c>
      <c r="D193" s="9" t="s">
        <v>5</v>
      </c>
      <c r="E193" s="9"/>
      <c r="F193" s="86">
        <f>F194</f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6" customFormat="1" ht="47.25" outlineLevel="6">
      <c r="A194" s="68" t="s">
        <v>213</v>
      </c>
      <c r="B194" s="19" t="s">
        <v>214</v>
      </c>
      <c r="C194" s="19" t="s">
        <v>284</v>
      </c>
      <c r="D194" s="19" t="s">
        <v>5</v>
      </c>
      <c r="E194" s="19"/>
      <c r="F194" s="88">
        <f>F195</f>
        <v>379.28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6" customFormat="1" ht="18.75" outlineLevel="6">
      <c r="A195" s="5" t="s">
        <v>96</v>
      </c>
      <c r="B195" s="6" t="s">
        <v>214</v>
      </c>
      <c r="C195" s="6" t="s">
        <v>284</v>
      </c>
      <c r="D195" s="6" t="s">
        <v>97</v>
      </c>
      <c r="E195" s="6"/>
      <c r="F195" s="89">
        <f>F196</f>
        <v>379.28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6" customFormat="1" ht="31.5" outlineLevel="6">
      <c r="A196" s="51" t="s">
        <v>100</v>
      </c>
      <c r="B196" s="52" t="s">
        <v>214</v>
      </c>
      <c r="C196" s="52" t="s">
        <v>284</v>
      </c>
      <c r="D196" s="52" t="s">
        <v>101</v>
      </c>
      <c r="E196" s="52"/>
      <c r="F196" s="90">
        <v>379.28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26" customFormat="1" ht="15.75" outlineLevel="6">
      <c r="A197" s="22" t="s">
        <v>63</v>
      </c>
      <c r="B197" s="9" t="s">
        <v>62</v>
      </c>
      <c r="C197" s="9" t="s">
        <v>258</v>
      </c>
      <c r="D197" s="9" t="s">
        <v>5</v>
      </c>
      <c r="E197" s="9"/>
      <c r="F197" s="86">
        <f>F198+F213</f>
        <v>36876.8</v>
      </c>
      <c r="G197" s="10">
        <f aca="true" t="shared" si="26" ref="G197:V198">G198</f>
        <v>0</v>
      </c>
      <c r="H197" s="10">
        <f t="shared" si="26"/>
        <v>0</v>
      </c>
      <c r="I197" s="10">
        <f t="shared" si="26"/>
        <v>0</v>
      </c>
      <c r="J197" s="10">
        <f t="shared" si="26"/>
        <v>0</v>
      </c>
      <c r="K197" s="10">
        <f t="shared" si="26"/>
        <v>0</v>
      </c>
      <c r="L197" s="10">
        <f t="shared" si="26"/>
        <v>0</v>
      </c>
      <c r="M197" s="10">
        <f t="shared" si="26"/>
        <v>0</v>
      </c>
      <c r="N197" s="10">
        <f t="shared" si="26"/>
        <v>0</v>
      </c>
      <c r="O197" s="10">
        <f t="shared" si="26"/>
        <v>0</v>
      </c>
      <c r="P197" s="10">
        <f t="shared" si="26"/>
        <v>0</v>
      </c>
      <c r="Q197" s="10">
        <f t="shared" si="26"/>
        <v>0</v>
      </c>
      <c r="R197" s="10">
        <f t="shared" si="26"/>
        <v>0</v>
      </c>
      <c r="S197" s="10">
        <f t="shared" si="26"/>
        <v>0</v>
      </c>
      <c r="T197" s="10">
        <f t="shared" si="26"/>
        <v>0</v>
      </c>
      <c r="U197" s="10">
        <f t="shared" si="26"/>
        <v>0</v>
      </c>
      <c r="V197" s="10">
        <f t="shared" si="26"/>
        <v>0</v>
      </c>
    </row>
    <row r="198" spans="1:22" s="26" customFormat="1" ht="31.5" outlineLevel="6">
      <c r="A198" s="8" t="s">
        <v>228</v>
      </c>
      <c r="B198" s="12" t="s">
        <v>62</v>
      </c>
      <c r="C198" s="12" t="s">
        <v>285</v>
      </c>
      <c r="D198" s="12" t="s">
        <v>5</v>
      </c>
      <c r="E198" s="12"/>
      <c r="F198" s="92">
        <f>F199+F207+F202+F205+F210</f>
        <v>28871.600000000002</v>
      </c>
      <c r="G198" s="13">
        <f t="shared" si="26"/>
        <v>0</v>
      </c>
      <c r="H198" s="13">
        <f t="shared" si="26"/>
        <v>0</v>
      </c>
      <c r="I198" s="13">
        <f t="shared" si="26"/>
        <v>0</v>
      </c>
      <c r="J198" s="13">
        <f t="shared" si="26"/>
        <v>0</v>
      </c>
      <c r="K198" s="13">
        <f t="shared" si="26"/>
        <v>0</v>
      </c>
      <c r="L198" s="13">
        <f t="shared" si="26"/>
        <v>0</v>
      </c>
      <c r="M198" s="13">
        <f t="shared" si="26"/>
        <v>0</v>
      </c>
      <c r="N198" s="13">
        <f t="shared" si="26"/>
        <v>0</v>
      </c>
      <c r="O198" s="13">
        <f t="shared" si="26"/>
        <v>0</v>
      </c>
      <c r="P198" s="13">
        <f t="shared" si="26"/>
        <v>0</v>
      </c>
      <c r="Q198" s="13">
        <f t="shared" si="26"/>
        <v>0</v>
      </c>
      <c r="R198" s="13">
        <f t="shared" si="26"/>
        <v>0</v>
      </c>
      <c r="S198" s="13">
        <f t="shared" si="26"/>
        <v>0</v>
      </c>
      <c r="T198" s="13">
        <f t="shared" si="26"/>
        <v>0</v>
      </c>
      <c r="U198" s="13">
        <f t="shared" si="26"/>
        <v>0</v>
      </c>
      <c r="V198" s="13">
        <f t="shared" si="26"/>
        <v>0</v>
      </c>
    </row>
    <row r="199" spans="1:22" s="26" customFormat="1" ht="51.75" customHeight="1" outlineLevel="6">
      <c r="A199" s="54" t="s">
        <v>154</v>
      </c>
      <c r="B199" s="19" t="s">
        <v>62</v>
      </c>
      <c r="C199" s="19" t="s">
        <v>286</v>
      </c>
      <c r="D199" s="19" t="s">
        <v>5</v>
      </c>
      <c r="E199" s="19"/>
      <c r="F199" s="88">
        <f>F200</f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15.75" outlineLevel="6">
      <c r="A200" s="5" t="s">
        <v>96</v>
      </c>
      <c r="B200" s="6" t="s">
        <v>62</v>
      </c>
      <c r="C200" s="6" t="s">
        <v>286</v>
      </c>
      <c r="D200" s="6" t="s">
        <v>97</v>
      </c>
      <c r="E200" s="6"/>
      <c r="F200" s="89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31.5" outlineLevel="6">
      <c r="A201" s="51" t="s">
        <v>100</v>
      </c>
      <c r="B201" s="52" t="s">
        <v>62</v>
      </c>
      <c r="C201" s="52" t="s">
        <v>286</v>
      </c>
      <c r="D201" s="52" t="s">
        <v>101</v>
      </c>
      <c r="E201" s="52"/>
      <c r="F201" s="90"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49.5" customHeight="1" outlineLevel="6">
      <c r="A202" s="54" t="s">
        <v>220</v>
      </c>
      <c r="B202" s="19" t="s">
        <v>62</v>
      </c>
      <c r="C202" s="19" t="s">
        <v>287</v>
      </c>
      <c r="D202" s="19" t="s">
        <v>5</v>
      </c>
      <c r="E202" s="19"/>
      <c r="F202" s="88">
        <f>F203</f>
        <v>8519.6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15.75" outlineLevel="6">
      <c r="A203" s="5" t="s">
        <v>96</v>
      </c>
      <c r="B203" s="6" t="s">
        <v>62</v>
      </c>
      <c r="C203" s="6" t="s">
        <v>287</v>
      </c>
      <c r="D203" s="6" t="s">
        <v>97</v>
      </c>
      <c r="E203" s="6"/>
      <c r="F203" s="89">
        <f>F204</f>
        <v>8519.6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31.5" outlineLevel="6">
      <c r="A204" s="51" t="s">
        <v>100</v>
      </c>
      <c r="B204" s="52" t="s">
        <v>62</v>
      </c>
      <c r="C204" s="52" t="s">
        <v>287</v>
      </c>
      <c r="D204" s="52" t="s">
        <v>101</v>
      </c>
      <c r="E204" s="52"/>
      <c r="F204" s="90">
        <v>8519.6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63" outlineLevel="6">
      <c r="A205" s="54" t="s">
        <v>221</v>
      </c>
      <c r="B205" s="19" t="s">
        <v>62</v>
      </c>
      <c r="C205" s="19" t="s">
        <v>288</v>
      </c>
      <c r="D205" s="19" t="s">
        <v>5</v>
      </c>
      <c r="E205" s="19"/>
      <c r="F205" s="88">
        <f>F206</f>
        <v>8700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6">
      <c r="A206" s="51" t="s">
        <v>121</v>
      </c>
      <c r="B206" s="52" t="s">
        <v>62</v>
      </c>
      <c r="C206" s="52" t="s">
        <v>288</v>
      </c>
      <c r="D206" s="52" t="s">
        <v>120</v>
      </c>
      <c r="E206" s="52"/>
      <c r="F206" s="90">
        <v>8700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31.5" outlineLevel="6">
      <c r="A207" s="91" t="s">
        <v>207</v>
      </c>
      <c r="B207" s="19" t="s">
        <v>62</v>
      </c>
      <c r="C207" s="19" t="s">
        <v>289</v>
      </c>
      <c r="D207" s="19" t="s">
        <v>5</v>
      </c>
      <c r="E207" s="19"/>
      <c r="F207" s="88">
        <f>F208</f>
        <v>9321.6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15.75" outlineLevel="6">
      <c r="A208" s="5" t="s">
        <v>96</v>
      </c>
      <c r="B208" s="6" t="s">
        <v>62</v>
      </c>
      <c r="C208" s="6" t="s">
        <v>289</v>
      </c>
      <c r="D208" s="6" t="s">
        <v>97</v>
      </c>
      <c r="E208" s="6"/>
      <c r="F208" s="89">
        <f>F209</f>
        <v>9321.6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31.5" outlineLevel="6">
      <c r="A209" s="51" t="s">
        <v>100</v>
      </c>
      <c r="B209" s="52" t="s">
        <v>62</v>
      </c>
      <c r="C209" s="52" t="s">
        <v>289</v>
      </c>
      <c r="D209" s="52" t="s">
        <v>101</v>
      </c>
      <c r="E209" s="52"/>
      <c r="F209" s="90">
        <v>9321.6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66.75" customHeight="1" outlineLevel="6">
      <c r="A210" s="91" t="s">
        <v>400</v>
      </c>
      <c r="B210" s="19" t="s">
        <v>62</v>
      </c>
      <c r="C210" s="19" t="s">
        <v>399</v>
      </c>
      <c r="D210" s="19" t="s">
        <v>5</v>
      </c>
      <c r="E210" s="19"/>
      <c r="F210" s="88">
        <f>F211</f>
        <v>2330.4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15.75" outlineLevel="6">
      <c r="A211" s="5" t="s">
        <v>96</v>
      </c>
      <c r="B211" s="6" t="s">
        <v>62</v>
      </c>
      <c r="C211" s="6" t="s">
        <v>399</v>
      </c>
      <c r="D211" s="6" t="s">
        <v>97</v>
      </c>
      <c r="E211" s="6"/>
      <c r="F211" s="89">
        <f>F212</f>
        <v>2330.4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6">
      <c r="A212" s="51" t="s">
        <v>100</v>
      </c>
      <c r="B212" s="52" t="s">
        <v>62</v>
      </c>
      <c r="C212" s="100" t="s">
        <v>399</v>
      </c>
      <c r="D212" s="52" t="s">
        <v>101</v>
      </c>
      <c r="E212" s="52"/>
      <c r="F212" s="90">
        <v>2330.4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47.25" outlineLevel="6">
      <c r="A213" s="8" t="s">
        <v>378</v>
      </c>
      <c r="B213" s="9" t="s">
        <v>62</v>
      </c>
      <c r="C213" s="9" t="s">
        <v>290</v>
      </c>
      <c r="D213" s="9" t="s">
        <v>5</v>
      </c>
      <c r="E213" s="9"/>
      <c r="F213" s="86">
        <f>F214+F217+F220</f>
        <v>8005.2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47.25" outlineLevel="6">
      <c r="A214" s="54" t="s">
        <v>158</v>
      </c>
      <c r="B214" s="19" t="s">
        <v>62</v>
      </c>
      <c r="C214" s="19" t="s">
        <v>294</v>
      </c>
      <c r="D214" s="19" t="s">
        <v>5</v>
      </c>
      <c r="E214" s="19"/>
      <c r="F214" s="88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15.75" outlineLevel="6">
      <c r="A215" s="5" t="s">
        <v>96</v>
      </c>
      <c r="B215" s="6" t="s">
        <v>62</v>
      </c>
      <c r="C215" s="6" t="s">
        <v>294</v>
      </c>
      <c r="D215" s="6" t="s">
        <v>97</v>
      </c>
      <c r="E215" s="6"/>
      <c r="F215" s="89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31.5" outlineLevel="6">
      <c r="A216" s="51" t="s">
        <v>100</v>
      </c>
      <c r="B216" s="52" t="s">
        <v>62</v>
      </c>
      <c r="C216" s="52" t="s">
        <v>294</v>
      </c>
      <c r="D216" s="52" t="s">
        <v>101</v>
      </c>
      <c r="E216" s="52"/>
      <c r="F216" s="90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108" customHeight="1" outlineLevel="6">
      <c r="A217" s="54" t="s">
        <v>395</v>
      </c>
      <c r="B217" s="19" t="s">
        <v>62</v>
      </c>
      <c r="C217" s="19" t="s">
        <v>396</v>
      </c>
      <c r="D217" s="19" t="s">
        <v>5</v>
      </c>
      <c r="E217" s="19"/>
      <c r="F217" s="88">
        <f>F218</f>
        <v>6471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15.75" outlineLevel="6">
      <c r="A218" s="5" t="s">
        <v>96</v>
      </c>
      <c r="B218" s="6" t="s">
        <v>62</v>
      </c>
      <c r="C218" s="6" t="s">
        <v>396</v>
      </c>
      <c r="D218" s="6" t="s">
        <v>97</v>
      </c>
      <c r="E218" s="6"/>
      <c r="F218" s="89">
        <f>F219</f>
        <v>6471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31.5" outlineLevel="6">
      <c r="A219" s="51" t="s">
        <v>100</v>
      </c>
      <c r="B219" s="52" t="s">
        <v>62</v>
      </c>
      <c r="C219" s="52" t="s">
        <v>396</v>
      </c>
      <c r="D219" s="52" t="s">
        <v>101</v>
      </c>
      <c r="E219" s="52"/>
      <c r="F219" s="90">
        <v>6471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101.25" customHeight="1" outlineLevel="6">
      <c r="A220" s="54" t="s">
        <v>397</v>
      </c>
      <c r="B220" s="19" t="s">
        <v>62</v>
      </c>
      <c r="C220" s="19" t="s">
        <v>398</v>
      </c>
      <c r="D220" s="19" t="s">
        <v>5</v>
      </c>
      <c r="E220" s="19"/>
      <c r="F220" s="88">
        <f>F221</f>
        <v>1534.2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15.75" outlineLevel="6">
      <c r="A221" s="5" t="s">
        <v>96</v>
      </c>
      <c r="B221" s="6" t="s">
        <v>62</v>
      </c>
      <c r="C221" s="6" t="s">
        <v>398</v>
      </c>
      <c r="D221" s="6" t="s">
        <v>97</v>
      </c>
      <c r="E221" s="6"/>
      <c r="F221" s="89">
        <f>F222</f>
        <v>1534.2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31.5" outlineLevel="6">
      <c r="A222" s="51" t="s">
        <v>100</v>
      </c>
      <c r="B222" s="52" t="s">
        <v>62</v>
      </c>
      <c r="C222" s="52" t="s">
        <v>398</v>
      </c>
      <c r="D222" s="52" t="s">
        <v>101</v>
      </c>
      <c r="E222" s="52"/>
      <c r="F222" s="90">
        <v>1534.2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15.75" outlineLevel="3">
      <c r="A223" s="8" t="s">
        <v>35</v>
      </c>
      <c r="B223" s="9" t="s">
        <v>11</v>
      </c>
      <c r="C223" s="9" t="s">
        <v>258</v>
      </c>
      <c r="D223" s="9" t="s">
        <v>5</v>
      </c>
      <c r="E223" s="9"/>
      <c r="F223" s="86">
        <f>F224+F229</f>
        <v>331.284</v>
      </c>
      <c r="G223" s="10" t="e">
        <f>G226+#REF!+G229+#REF!</f>
        <v>#REF!</v>
      </c>
      <c r="H223" s="10" t="e">
        <f>H226+#REF!+H229+#REF!</f>
        <v>#REF!</v>
      </c>
      <c r="I223" s="10" t="e">
        <f>I226+#REF!+I229+#REF!</f>
        <v>#REF!</v>
      </c>
      <c r="J223" s="10" t="e">
        <f>J226+#REF!+J229+#REF!</f>
        <v>#REF!</v>
      </c>
      <c r="K223" s="10" t="e">
        <f>K226+#REF!+K229+#REF!</f>
        <v>#REF!</v>
      </c>
      <c r="L223" s="10" t="e">
        <f>L226+#REF!+L229+#REF!</f>
        <v>#REF!</v>
      </c>
      <c r="M223" s="10" t="e">
        <f>M226+#REF!+M229+#REF!</f>
        <v>#REF!</v>
      </c>
      <c r="N223" s="10" t="e">
        <f>N226+#REF!+N229+#REF!</f>
        <v>#REF!</v>
      </c>
      <c r="O223" s="10" t="e">
        <f>O226+#REF!+O229+#REF!</f>
        <v>#REF!</v>
      </c>
      <c r="P223" s="10" t="e">
        <f>P226+#REF!+P229+#REF!</f>
        <v>#REF!</v>
      </c>
      <c r="Q223" s="10" t="e">
        <f>Q226+#REF!+Q229+#REF!</f>
        <v>#REF!</v>
      </c>
      <c r="R223" s="10" t="e">
        <f>R226+#REF!+R229+#REF!</f>
        <v>#REF!</v>
      </c>
      <c r="S223" s="10" t="e">
        <f>S226+#REF!+S229+#REF!</f>
        <v>#REF!</v>
      </c>
      <c r="T223" s="10" t="e">
        <f>T226+#REF!+T229+#REF!</f>
        <v>#REF!</v>
      </c>
      <c r="U223" s="10" t="e">
        <f>U226+#REF!+U229+#REF!</f>
        <v>#REF!</v>
      </c>
      <c r="V223" s="10" t="e">
        <f>V226+#REF!+V229+#REF!</f>
        <v>#REF!</v>
      </c>
    </row>
    <row r="224" spans="1:22" s="26" customFormat="1" ht="31.5" outlineLevel="3">
      <c r="A224" s="22" t="s">
        <v>137</v>
      </c>
      <c r="B224" s="9" t="s">
        <v>11</v>
      </c>
      <c r="C224" s="9" t="s">
        <v>259</v>
      </c>
      <c r="D224" s="9" t="s">
        <v>5</v>
      </c>
      <c r="E224" s="9"/>
      <c r="F224" s="86">
        <f>F225</f>
        <v>200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6" customFormat="1" ht="31.5" outlineLevel="3">
      <c r="A225" s="22" t="s">
        <v>139</v>
      </c>
      <c r="B225" s="9" t="s">
        <v>11</v>
      </c>
      <c r="C225" s="9" t="s">
        <v>259</v>
      </c>
      <c r="D225" s="9" t="s">
        <v>5</v>
      </c>
      <c r="E225" s="9"/>
      <c r="F225" s="86">
        <f>F226</f>
        <v>200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26" customFormat="1" ht="33" customHeight="1" outlineLevel="4">
      <c r="A226" s="68" t="s">
        <v>155</v>
      </c>
      <c r="B226" s="66" t="s">
        <v>11</v>
      </c>
      <c r="C226" s="66" t="s">
        <v>291</v>
      </c>
      <c r="D226" s="66" t="s">
        <v>5</v>
      </c>
      <c r="E226" s="66"/>
      <c r="F226" s="94">
        <f>F227</f>
        <v>200</v>
      </c>
      <c r="G226" s="13">
        <f aca="true" t="shared" si="27" ref="G226:V226">G227</f>
        <v>0</v>
      </c>
      <c r="H226" s="13">
        <f t="shared" si="27"/>
        <v>0</v>
      </c>
      <c r="I226" s="13">
        <f t="shared" si="27"/>
        <v>0</v>
      </c>
      <c r="J226" s="13">
        <f t="shared" si="27"/>
        <v>0</v>
      </c>
      <c r="K226" s="13">
        <f t="shared" si="27"/>
        <v>0</v>
      </c>
      <c r="L226" s="13">
        <f t="shared" si="27"/>
        <v>0</v>
      </c>
      <c r="M226" s="13">
        <f t="shared" si="27"/>
        <v>0</v>
      </c>
      <c r="N226" s="13">
        <f t="shared" si="27"/>
        <v>0</v>
      </c>
      <c r="O226" s="13">
        <f t="shared" si="27"/>
        <v>0</v>
      </c>
      <c r="P226" s="13">
        <f t="shared" si="27"/>
        <v>0</v>
      </c>
      <c r="Q226" s="13">
        <f t="shared" si="27"/>
        <v>0</v>
      </c>
      <c r="R226" s="13">
        <f t="shared" si="27"/>
        <v>0</v>
      </c>
      <c r="S226" s="13">
        <f t="shared" si="27"/>
        <v>0</v>
      </c>
      <c r="T226" s="13">
        <f t="shared" si="27"/>
        <v>0</v>
      </c>
      <c r="U226" s="13">
        <f t="shared" si="27"/>
        <v>0</v>
      </c>
      <c r="V226" s="13">
        <f t="shared" si="27"/>
        <v>0</v>
      </c>
    </row>
    <row r="227" spans="1:22" s="26" customFormat="1" ht="15.75" outlineLevel="5">
      <c r="A227" s="5" t="s">
        <v>96</v>
      </c>
      <c r="B227" s="6" t="s">
        <v>11</v>
      </c>
      <c r="C227" s="6" t="s">
        <v>291</v>
      </c>
      <c r="D227" s="6" t="s">
        <v>97</v>
      </c>
      <c r="E227" s="6"/>
      <c r="F227" s="89">
        <f>F228</f>
        <v>200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31.5" outlineLevel="5">
      <c r="A228" s="51" t="s">
        <v>100</v>
      </c>
      <c r="B228" s="52" t="s">
        <v>11</v>
      </c>
      <c r="C228" s="52" t="s">
        <v>291</v>
      </c>
      <c r="D228" s="52" t="s">
        <v>101</v>
      </c>
      <c r="E228" s="52"/>
      <c r="F228" s="90">
        <v>200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15.75" outlineLevel="5">
      <c r="A229" s="14" t="s">
        <v>147</v>
      </c>
      <c r="B229" s="9" t="s">
        <v>11</v>
      </c>
      <c r="C229" s="9" t="s">
        <v>258</v>
      </c>
      <c r="D229" s="9" t="s">
        <v>5</v>
      </c>
      <c r="E229" s="9"/>
      <c r="F229" s="86">
        <f>F230+F238</f>
        <v>131.284</v>
      </c>
      <c r="G229" s="10" t="e">
        <f>#REF!</f>
        <v>#REF!</v>
      </c>
      <c r="H229" s="10" t="e">
        <f>#REF!</f>
        <v>#REF!</v>
      </c>
      <c r="I229" s="10" t="e">
        <f>#REF!</f>
        <v>#REF!</v>
      </c>
      <c r="J229" s="10" t="e">
        <f>#REF!</f>
        <v>#REF!</v>
      </c>
      <c r="K229" s="10" t="e">
        <f>#REF!</f>
        <v>#REF!</v>
      </c>
      <c r="L229" s="10" t="e">
        <f>#REF!</f>
        <v>#REF!</v>
      </c>
      <c r="M229" s="10" t="e">
        <f>#REF!</f>
        <v>#REF!</v>
      </c>
      <c r="N229" s="10" t="e">
        <f>#REF!</f>
        <v>#REF!</v>
      </c>
      <c r="O229" s="10" t="e">
        <f>#REF!</f>
        <v>#REF!</v>
      </c>
      <c r="P229" s="10" t="e">
        <f>#REF!</f>
        <v>#REF!</v>
      </c>
      <c r="Q229" s="10" t="e">
        <f>#REF!</f>
        <v>#REF!</v>
      </c>
      <c r="R229" s="10" t="e">
        <f>#REF!</f>
        <v>#REF!</v>
      </c>
      <c r="S229" s="10" t="e">
        <f>#REF!</f>
        <v>#REF!</v>
      </c>
      <c r="T229" s="10" t="e">
        <f>#REF!</f>
        <v>#REF!</v>
      </c>
      <c r="U229" s="10" t="e">
        <f>#REF!</f>
        <v>#REF!</v>
      </c>
      <c r="V229" s="10" t="e">
        <f>#REF!</f>
        <v>#REF!</v>
      </c>
    </row>
    <row r="230" spans="1:22" s="26" customFormat="1" ht="33" customHeight="1" outlineLevel="5">
      <c r="A230" s="54" t="s">
        <v>229</v>
      </c>
      <c r="B230" s="19" t="s">
        <v>11</v>
      </c>
      <c r="C230" s="19" t="s">
        <v>292</v>
      </c>
      <c r="D230" s="19" t="s">
        <v>5</v>
      </c>
      <c r="E230" s="19"/>
      <c r="F230" s="88">
        <f>F231+F234+F236</f>
        <v>131.284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6" customFormat="1" ht="53.25" customHeight="1" outlineLevel="5">
      <c r="A231" s="5" t="s">
        <v>156</v>
      </c>
      <c r="B231" s="6" t="s">
        <v>11</v>
      </c>
      <c r="C231" s="6" t="s">
        <v>293</v>
      </c>
      <c r="D231" s="6" t="s">
        <v>5</v>
      </c>
      <c r="E231" s="6"/>
      <c r="F231" s="89">
        <f>F232</f>
        <v>50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6" customFormat="1" ht="15.75" outlineLevel="5">
      <c r="A232" s="51" t="s">
        <v>96</v>
      </c>
      <c r="B232" s="52" t="s">
        <v>11</v>
      </c>
      <c r="C232" s="52" t="s">
        <v>293</v>
      </c>
      <c r="D232" s="52" t="s">
        <v>97</v>
      </c>
      <c r="E232" s="52"/>
      <c r="F232" s="90">
        <f>F233</f>
        <v>50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6" customFormat="1" ht="31.5" outlineLevel="5">
      <c r="A233" s="51" t="s">
        <v>100</v>
      </c>
      <c r="B233" s="52" t="s">
        <v>11</v>
      </c>
      <c r="C233" s="52" t="s">
        <v>293</v>
      </c>
      <c r="D233" s="52" t="s">
        <v>101</v>
      </c>
      <c r="E233" s="52"/>
      <c r="F233" s="90">
        <v>50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6" customFormat="1" ht="31.5" outlineLevel="5">
      <c r="A234" s="5" t="s">
        <v>157</v>
      </c>
      <c r="B234" s="6" t="s">
        <v>11</v>
      </c>
      <c r="C234" s="6" t="s">
        <v>402</v>
      </c>
      <c r="D234" s="6" t="s">
        <v>5</v>
      </c>
      <c r="E234" s="6"/>
      <c r="F234" s="89">
        <f>F235</f>
        <v>50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6" customFormat="1" ht="94.5" outlineLevel="5">
      <c r="A235" s="101" t="s">
        <v>403</v>
      </c>
      <c r="B235" s="100" t="s">
        <v>11</v>
      </c>
      <c r="C235" s="100" t="s">
        <v>402</v>
      </c>
      <c r="D235" s="100" t="s">
        <v>384</v>
      </c>
      <c r="E235" s="100"/>
      <c r="F235" s="102">
        <v>50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6" customFormat="1" ht="31.5" outlineLevel="5">
      <c r="A236" s="5" t="s">
        <v>208</v>
      </c>
      <c r="B236" s="6" t="s">
        <v>11</v>
      </c>
      <c r="C236" s="6" t="s">
        <v>401</v>
      </c>
      <c r="D236" s="6" t="s">
        <v>5</v>
      </c>
      <c r="E236" s="6"/>
      <c r="F236" s="89">
        <f>F237</f>
        <v>31.284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6" customFormat="1" ht="94.5" outlineLevel="5">
      <c r="A237" s="101" t="s">
        <v>403</v>
      </c>
      <c r="B237" s="100" t="s">
        <v>11</v>
      </c>
      <c r="C237" s="100" t="s">
        <v>401</v>
      </c>
      <c r="D237" s="100" t="s">
        <v>384</v>
      </c>
      <c r="E237" s="100"/>
      <c r="F237" s="102">
        <v>31.284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6" customFormat="1" ht="31.5" outlineLevel="5">
      <c r="A238" s="54" t="s">
        <v>119</v>
      </c>
      <c r="B238" s="19" t="s">
        <v>11</v>
      </c>
      <c r="C238" s="19" t="s">
        <v>290</v>
      </c>
      <c r="D238" s="19" t="s">
        <v>5</v>
      </c>
      <c r="E238" s="19"/>
      <c r="F238" s="20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6" customFormat="1" ht="47.25" outlineLevel="5">
      <c r="A239" s="5" t="s">
        <v>158</v>
      </c>
      <c r="B239" s="6" t="s">
        <v>11</v>
      </c>
      <c r="C239" s="6" t="s">
        <v>294</v>
      </c>
      <c r="D239" s="6" t="s">
        <v>5</v>
      </c>
      <c r="E239" s="6"/>
      <c r="F239" s="7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6" customFormat="1" ht="15.75" outlineLevel="5">
      <c r="A240" s="51" t="s">
        <v>96</v>
      </c>
      <c r="B240" s="52" t="s">
        <v>11</v>
      </c>
      <c r="C240" s="52" t="s">
        <v>294</v>
      </c>
      <c r="D240" s="52" t="s">
        <v>97</v>
      </c>
      <c r="E240" s="52"/>
      <c r="F240" s="53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6" customFormat="1" ht="31.5" outlineLevel="5">
      <c r="A241" s="51" t="s">
        <v>100</v>
      </c>
      <c r="B241" s="52" t="s">
        <v>11</v>
      </c>
      <c r="C241" s="52" t="s">
        <v>294</v>
      </c>
      <c r="D241" s="52" t="s">
        <v>101</v>
      </c>
      <c r="E241" s="52"/>
      <c r="F241" s="53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6" customFormat="1" ht="18.75" outlineLevel="6">
      <c r="A242" s="16" t="s">
        <v>64</v>
      </c>
      <c r="B242" s="32" t="s">
        <v>55</v>
      </c>
      <c r="C242" s="32" t="s">
        <v>258</v>
      </c>
      <c r="D242" s="32" t="s">
        <v>5</v>
      </c>
      <c r="E242" s="32"/>
      <c r="F242" s="95">
        <f>F271+F243+F249</f>
        <v>21821.59785</v>
      </c>
      <c r="G242" s="18" t="e">
        <f>#REF!+G271</f>
        <v>#REF!</v>
      </c>
      <c r="H242" s="18" t="e">
        <f>#REF!+H271</f>
        <v>#REF!</v>
      </c>
      <c r="I242" s="18" t="e">
        <f>#REF!+I271</f>
        <v>#REF!</v>
      </c>
      <c r="J242" s="18" t="e">
        <f>#REF!+J271</f>
        <v>#REF!</v>
      </c>
      <c r="K242" s="18" t="e">
        <f>#REF!+K271</f>
        <v>#REF!</v>
      </c>
      <c r="L242" s="18" t="e">
        <f>#REF!+L271</f>
        <v>#REF!</v>
      </c>
      <c r="M242" s="18" t="e">
        <f>#REF!+M271</f>
        <v>#REF!</v>
      </c>
      <c r="N242" s="18" t="e">
        <f>#REF!+N271</f>
        <v>#REF!</v>
      </c>
      <c r="O242" s="18" t="e">
        <f>#REF!+O271</f>
        <v>#REF!</v>
      </c>
      <c r="P242" s="18" t="e">
        <f>#REF!+P271</f>
        <v>#REF!</v>
      </c>
      <c r="Q242" s="18" t="e">
        <f>#REF!+Q271</f>
        <v>#REF!</v>
      </c>
      <c r="R242" s="18" t="e">
        <f>#REF!+R271</f>
        <v>#REF!</v>
      </c>
      <c r="S242" s="18" t="e">
        <f>#REF!+S271</f>
        <v>#REF!</v>
      </c>
      <c r="T242" s="18" t="e">
        <f>#REF!+T271</f>
        <v>#REF!</v>
      </c>
      <c r="U242" s="18" t="e">
        <f>#REF!+U271</f>
        <v>#REF!</v>
      </c>
      <c r="V242" s="18" t="e">
        <f>#REF!+V271</f>
        <v>#REF!</v>
      </c>
    </row>
    <row r="243" spans="1:22" s="26" customFormat="1" ht="18.75" outlineLevel="6">
      <c r="A243" s="74" t="s">
        <v>219</v>
      </c>
      <c r="B243" s="9" t="s">
        <v>217</v>
      </c>
      <c r="C243" s="9" t="s">
        <v>258</v>
      </c>
      <c r="D243" s="9" t="s">
        <v>5</v>
      </c>
      <c r="E243" s="9"/>
      <c r="F243" s="86">
        <f>F244</f>
        <v>3562.30185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31.5" outlineLevel="6">
      <c r="A244" s="22" t="s">
        <v>137</v>
      </c>
      <c r="B244" s="9" t="s">
        <v>217</v>
      </c>
      <c r="C244" s="9" t="s">
        <v>259</v>
      </c>
      <c r="D244" s="9" t="s">
        <v>5</v>
      </c>
      <c r="E244" s="9"/>
      <c r="F244" s="86">
        <f>F245</f>
        <v>3562.30185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31.5" outlineLevel="6">
      <c r="A245" s="22" t="s">
        <v>139</v>
      </c>
      <c r="B245" s="9" t="s">
        <v>217</v>
      </c>
      <c r="C245" s="9" t="s">
        <v>260</v>
      </c>
      <c r="D245" s="9" t="s">
        <v>5</v>
      </c>
      <c r="E245" s="9"/>
      <c r="F245" s="86">
        <f>F246</f>
        <v>3562.30185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18.75" outlineLevel="6">
      <c r="A246" s="93" t="s">
        <v>218</v>
      </c>
      <c r="B246" s="19" t="s">
        <v>217</v>
      </c>
      <c r="C246" s="19" t="s">
        <v>295</v>
      </c>
      <c r="D246" s="19" t="s">
        <v>5</v>
      </c>
      <c r="E246" s="19"/>
      <c r="F246" s="88">
        <f>F247</f>
        <v>3562.30185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6" customFormat="1" ht="20.25" customHeight="1" outlineLevel="6">
      <c r="A247" s="5" t="s">
        <v>96</v>
      </c>
      <c r="B247" s="6" t="s">
        <v>217</v>
      </c>
      <c r="C247" s="6" t="s">
        <v>295</v>
      </c>
      <c r="D247" s="6" t="s">
        <v>97</v>
      </c>
      <c r="E247" s="6"/>
      <c r="F247" s="89">
        <f>F248</f>
        <v>3562.30185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6" customFormat="1" ht="31.5" outlineLevel="6">
      <c r="A248" s="51" t="s">
        <v>100</v>
      </c>
      <c r="B248" s="52" t="s">
        <v>217</v>
      </c>
      <c r="C248" s="52" t="s">
        <v>295</v>
      </c>
      <c r="D248" s="52" t="s">
        <v>101</v>
      </c>
      <c r="E248" s="52"/>
      <c r="F248" s="90">
        <v>3562.30185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6" customFormat="1" ht="18.75" outlineLevel="6">
      <c r="A249" s="74" t="s">
        <v>245</v>
      </c>
      <c r="B249" s="9" t="s">
        <v>246</v>
      </c>
      <c r="C249" s="9" t="s">
        <v>258</v>
      </c>
      <c r="D249" s="9" t="s">
        <v>5</v>
      </c>
      <c r="E249" s="52"/>
      <c r="F249" s="86">
        <f>F250</f>
        <v>18226.566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6" customFormat="1" ht="18.75" outlineLevel="6">
      <c r="A250" s="14" t="s">
        <v>159</v>
      </c>
      <c r="B250" s="9" t="s">
        <v>246</v>
      </c>
      <c r="C250" s="9" t="s">
        <v>258</v>
      </c>
      <c r="D250" s="9" t="s">
        <v>5</v>
      </c>
      <c r="E250" s="52"/>
      <c r="F250" s="86">
        <f>F251</f>
        <v>18226.566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6" customFormat="1" ht="31.5" outlineLevel="6">
      <c r="A251" s="54" t="s">
        <v>230</v>
      </c>
      <c r="B251" s="19" t="s">
        <v>246</v>
      </c>
      <c r="C251" s="19" t="s">
        <v>296</v>
      </c>
      <c r="D251" s="19" t="s">
        <v>5</v>
      </c>
      <c r="E251" s="19"/>
      <c r="F251" s="88">
        <f>F256+F252+F259+F262+F265+F268</f>
        <v>18226.566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6" customFormat="1" ht="47.25" outlineLevel="6">
      <c r="A252" s="5" t="s">
        <v>215</v>
      </c>
      <c r="B252" s="6" t="s">
        <v>246</v>
      </c>
      <c r="C252" s="6" t="s">
        <v>297</v>
      </c>
      <c r="D252" s="6" t="s">
        <v>5</v>
      </c>
      <c r="E252" s="6"/>
      <c r="F252" s="89">
        <f>F253</f>
        <v>3554.4313899999997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6" customFormat="1" ht="18.75" outlineLevel="6">
      <c r="A253" s="51" t="s">
        <v>96</v>
      </c>
      <c r="B253" s="52" t="s">
        <v>246</v>
      </c>
      <c r="C253" s="52" t="s">
        <v>297</v>
      </c>
      <c r="D253" s="52" t="s">
        <v>97</v>
      </c>
      <c r="E253" s="52"/>
      <c r="F253" s="90">
        <f>F255+F254</f>
        <v>3554.4313899999997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6" customFormat="1" ht="31.5" outlineLevel="6">
      <c r="A254" s="51" t="s">
        <v>371</v>
      </c>
      <c r="B254" s="52" t="s">
        <v>246</v>
      </c>
      <c r="C254" s="52" t="s">
        <v>297</v>
      </c>
      <c r="D254" s="52" t="s">
        <v>372</v>
      </c>
      <c r="E254" s="52"/>
      <c r="F254" s="90">
        <v>1595.565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6" customFormat="1" ht="31.5" outlineLevel="6">
      <c r="A255" s="51" t="s">
        <v>100</v>
      </c>
      <c r="B255" s="52" t="s">
        <v>246</v>
      </c>
      <c r="C255" s="52" t="s">
        <v>297</v>
      </c>
      <c r="D255" s="52" t="s">
        <v>101</v>
      </c>
      <c r="E255" s="52"/>
      <c r="F255" s="90">
        <v>1958.86639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6" customFormat="1" ht="32.25" customHeight="1" outlineLevel="6">
      <c r="A256" s="5" t="s">
        <v>247</v>
      </c>
      <c r="B256" s="6" t="s">
        <v>246</v>
      </c>
      <c r="C256" s="6" t="s">
        <v>298</v>
      </c>
      <c r="D256" s="6" t="s">
        <v>5</v>
      </c>
      <c r="E256" s="6"/>
      <c r="F256" s="89">
        <f>F257</f>
        <v>770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18.75" outlineLevel="6">
      <c r="A257" s="51" t="s">
        <v>96</v>
      </c>
      <c r="B257" s="52" t="s">
        <v>246</v>
      </c>
      <c r="C257" s="52" t="s">
        <v>298</v>
      </c>
      <c r="D257" s="52" t="s">
        <v>97</v>
      </c>
      <c r="E257" s="52"/>
      <c r="F257" s="90">
        <f>F258</f>
        <v>770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1.5" outlineLevel="6">
      <c r="A258" s="51" t="s">
        <v>100</v>
      </c>
      <c r="B258" s="52" t="s">
        <v>246</v>
      </c>
      <c r="C258" s="52" t="s">
        <v>298</v>
      </c>
      <c r="D258" s="52" t="s">
        <v>101</v>
      </c>
      <c r="E258" s="52"/>
      <c r="F258" s="90">
        <v>770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48.75" customHeight="1" outlineLevel="6">
      <c r="A259" s="5" t="s">
        <v>405</v>
      </c>
      <c r="B259" s="6" t="s">
        <v>246</v>
      </c>
      <c r="C259" s="6" t="s">
        <v>404</v>
      </c>
      <c r="D259" s="6" t="s">
        <v>5</v>
      </c>
      <c r="E259" s="6"/>
      <c r="F259" s="89">
        <f>F260</f>
        <v>800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18.75" outlineLevel="6">
      <c r="A260" s="51" t="s">
        <v>96</v>
      </c>
      <c r="B260" s="52" t="s">
        <v>246</v>
      </c>
      <c r="C260" s="52" t="s">
        <v>404</v>
      </c>
      <c r="D260" s="52" t="s">
        <v>97</v>
      </c>
      <c r="E260" s="52"/>
      <c r="F260" s="90">
        <f>F261</f>
        <v>800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31.5" outlineLevel="6">
      <c r="A261" s="51" t="s">
        <v>371</v>
      </c>
      <c r="B261" s="52" t="s">
        <v>246</v>
      </c>
      <c r="C261" s="52" t="s">
        <v>404</v>
      </c>
      <c r="D261" s="52" t="s">
        <v>372</v>
      </c>
      <c r="E261" s="52"/>
      <c r="F261" s="90">
        <v>800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6" customFormat="1" ht="54" customHeight="1" outlineLevel="6">
      <c r="A262" s="5" t="s">
        <v>408</v>
      </c>
      <c r="B262" s="6" t="s">
        <v>246</v>
      </c>
      <c r="C262" s="6" t="s">
        <v>406</v>
      </c>
      <c r="D262" s="6" t="s">
        <v>5</v>
      </c>
      <c r="E262" s="6"/>
      <c r="F262" s="89">
        <f>F263</f>
        <v>10374.616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6" customFormat="1" ht="18.75" outlineLevel="6">
      <c r="A263" s="51" t="s">
        <v>410</v>
      </c>
      <c r="B263" s="52" t="s">
        <v>246</v>
      </c>
      <c r="C263" s="52" t="s">
        <v>406</v>
      </c>
      <c r="D263" s="52" t="s">
        <v>409</v>
      </c>
      <c r="E263" s="52"/>
      <c r="F263" s="90">
        <f>F264</f>
        <v>10374.616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6" customFormat="1" ht="33.75" customHeight="1" outlineLevel="6">
      <c r="A264" s="51" t="s">
        <v>411</v>
      </c>
      <c r="B264" s="52" t="s">
        <v>246</v>
      </c>
      <c r="C264" s="52" t="s">
        <v>406</v>
      </c>
      <c r="D264" s="52" t="s">
        <v>407</v>
      </c>
      <c r="E264" s="52"/>
      <c r="F264" s="90">
        <v>10374.616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6" customFormat="1" ht="33" customHeight="1" outlineLevel="6">
      <c r="A265" s="5" t="s">
        <v>413</v>
      </c>
      <c r="B265" s="6" t="s">
        <v>246</v>
      </c>
      <c r="C265" s="6" t="s">
        <v>412</v>
      </c>
      <c r="D265" s="6" t="s">
        <v>5</v>
      </c>
      <c r="E265" s="6"/>
      <c r="F265" s="89">
        <f>F266</f>
        <v>133.86361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6" customFormat="1" ht="19.5" customHeight="1" outlineLevel="6">
      <c r="A266" s="51" t="s">
        <v>96</v>
      </c>
      <c r="B266" s="52" t="s">
        <v>246</v>
      </c>
      <c r="C266" s="52" t="s">
        <v>412</v>
      </c>
      <c r="D266" s="52" t="s">
        <v>97</v>
      </c>
      <c r="E266" s="52"/>
      <c r="F266" s="90">
        <f>F267</f>
        <v>133.86361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6" customFormat="1" ht="33.75" customHeight="1" outlineLevel="6">
      <c r="A267" s="51" t="s">
        <v>371</v>
      </c>
      <c r="B267" s="52" t="s">
        <v>246</v>
      </c>
      <c r="C267" s="52" t="s">
        <v>412</v>
      </c>
      <c r="D267" s="52" t="s">
        <v>372</v>
      </c>
      <c r="E267" s="52"/>
      <c r="F267" s="90">
        <v>133.86361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6" customFormat="1" ht="51" customHeight="1" outlineLevel="6">
      <c r="A268" s="5" t="s">
        <v>415</v>
      </c>
      <c r="B268" s="6" t="s">
        <v>246</v>
      </c>
      <c r="C268" s="6" t="s">
        <v>414</v>
      </c>
      <c r="D268" s="6" t="s">
        <v>5</v>
      </c>
      <c r="E268" s="6"/>
      <c r="F268" s="89">
        <f>F269</f>
        <v>2593.655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6" customFormat="1" ht="16.5" customHeight="1" outlineLevel="6">
      <c r="A269" s="51" t="s">
        <v>410</v>
      </c>
      <c r="B269" s="52" t="s">
        <v>246</v>
      </c>
      <c r="C269" s="52" t="s">
        <v>414</v>
      </c>
      <c r="D269" s="52" t="s">
        <v>409</v>
      </c>
      <c r="E269" s="52"/>
      <c r="F269" s="90">
        <f>F270</f>
        <v>2593.655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6" customFormat="1" ht="33.75" customHeight="1" outlineLevel="6">
      <c r="A270" s="51" t="s">
        <v>411</v>
      </c>
      <c r="B270" s="52" t="s">
        <v>246</v>
      </c>
      <c r="C270" s="52" t="s">
        <v>414</v>
      </c>
      <c r="D270" s="52" t="s">
        <v>407</v>
      </c>
      <c r="E270" s="52"/>
      <c r="F270" s="90">
        <v>2593.655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6" customFormat="1" ht="17.25" customHeight="1" outlineLevel="3">
      <c r="A271" s="8" t="s">
        <v>36</v>
      </c>
      <c r="B271" s="9" t="s">
        <v>12</v>
      </c>
      <c r="C271" s="9" t="s">
        <v>258</v>
      </c>
      <c r="D271" s="9" t="s">
        <v>5</v>
      </c>
      <c r="E271" s="9"/>
      <c r="F271" s="86">
        <f>F283+F272</f>
        <v>32.73</v>
      </c>
      <c r="G271" s="10" t="e">
        <f>#REF!+G283</f>
        <v>#REF!</v>
      </c>
      <c r="H271" s="10" t="e">
        <f>#REF!+H283</f>
        <v>#REF!</v>
      </c>
      <c r="I271" s="10" t="e">
        <f>#REF!+I283</f>
        <v>#REF!</v>
      </c>
      <c r="J271" s="10" t="e">
        <f>#REF!+J283</f>
        <v>#REF!</v>
      </c>
      <c r="K271" s="10" t="e">
        <f>#REF!+K283</f>
        <v>#REF!</v>
      </c>
      <c r="L271" s="10" t="e">
        <f>#REF!+L283</f>
        <v>#REF!</v>
      </c>
      <c r="M271" s="10" t="e">
        <f>#REF!+M283</f>
        <v>#REF!</v>
      </c>
      <c r="N271" s="10" t="e">
        <f>#REF!+N283</f>
        <v>#REF!</v>
      </c>
      <c r="O271" s="10" t="e">
        <f>#REF!+O283</f>
        <v>#REF!</v>
      </c>
      <c r="P271" s="10" t="e">
        <f>#REF!+P283</f>
        <v>#REF!</v>
      </c>
      <c r="Q271" s="10" t="e">
        <f>#REF!+Q283</f>
        <v>#REF!</v>
      </c>
      <c r="R271" s="10" t="e">
        <f>#REF!+R283</f>
        <v>#REF!</v>
      </c>
      <c r="S271" s="10" t="e">
        <f>#REF!+S283</f>
        <v>#REF!</v>
      </c>
      <c r="T271" s="10" t="e">
        <f>#REF!+T283</f>
        <v>#REF!</v>
      </c>
      <c r="U271" s="10" t="e">
        <f>#REF!+U283</f>
        <v>#REF!</v>
      </c>
      <c r="V271" s="10" t="e">
        <f>#REF!+V283</f>
        <v>#REF!</v>
      </c>
    </row>
    <row r="272" spans="1:22" s="26" customFormat="1" ht="17.25" customHeight="1" outlineLevel="3">
      <c r="A272" s="22" t="s">
        <v>137</v>
      </c>
      <c r="B272" s="9" t="s">
        <v>12</v>
      </c>
      <c r="C272" s="9" t="s">
        <v>259</v>
      </c>
      <c r="D272" s="9" t="s">
        <v>5</v>
      </c>
      <c r="E272" s="9"/>
      <c r="F272" s="10">
        <f>F273</f>
        <v>32.73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6" customFormat="1" ht="17.25" customHeight="1" outlineLevel="3">
      <c r="A273" s="22" t="s">
        <v>139</v>
      </c>
      <c r="B273" s="9" t="s">
        <v>12</v>
      </c>
      <c r="C273" s="9" t="s">
        <v>260</v>
      </c>
      <c r="D273" s="9" t="s">
        <v>5</v>
      </c>
      <c r="E273" s="9"/>
      <c r="F273" s="10">
        <f>F274+F280</f>
        <v>32.73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6" customFormat="1" ht="50.25" customHeight="1" outlineLevel="3">
      <c r="A274" s="68" t="s">
        <v>196</v>
      </c>
      <c r="B274" s="19" t="s">
        <v>12</v>
      </c>
      <c r="C274" s="19" t="s">
        <v>299</v>
      </c>
      <c r="D274" s="19" t="s">
        <v>5</v>
      </c>
      <c r="E274" s="19"/>
      <c r="F274" s="20">
        <f>F275+F278</f>
        <v>0.73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6" customFormat="1" ht="18" customHeight="1" outlineLevel="3">
      <c r="A275" s="5" t="s">
        <v>95</v>
      </c>
      <c r="B275" s="6" t="s">
        <v>12</v>
      </c>
      <c r="C275" s="6" t="s">
        <v>299</v>
      </c>
      <c r="D275" s="6" t="s">
        <v>94</v>
      </c>
      <c r="E275" s="6"/>
      <c r="F275" s="7">
        <f>F276+F277</f>
        <v>0.61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6" customFormat="1" ht="17.25" customHeight="1" outlineLevel="3">
      <c r="A276" s="51" t="s">
        <v>251</v>
      </c>
      <c r="B276" s="52" t="s">
        <v>12</v>
      </c>
      <c r="C276" s="52" t="s">
        <v>299</v>
      </c>
      <c r="D276" s="52" t="s">
        <v>92</v>
      </c>
      <c r="E276" s="52"/>
      <c r="F276" s="53">
        <v>0.47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6" customFormat="1" ht="50.25" customHeight="1" outlineLevel="3">
      <c r="A277" s="51" t="s">
        <v>252</v>
      </c>
      <c r="B277" s="52" t="s">
        <v>12</v>
      </c>
      <c r="C277" s="52" t="s">
        <v>299</v>
      </c>
      <c r="D277" s="52" t="s">
        <v>253</v>
      </c>
      <c r="E277" s="52"/>
      <c r="F277" s="53">
        <v>0.14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6" customFormat="1" ht="17.25" customHeight="1" outlineLevel="3">
      <c r="A278" s="5" t="s">
        <v>96</v>
      </c>
      <c r="B278" s="6" t="s">
        <v>12</v>
      </c>
      <c r="C278" s="6" t="s">
        <v>299</v>
      </c>
      <c r="D278" s="6" t="s">
        <v>97</v>
      </c>
      <c r="E278" s="6"/>
      <c r="F278" s="7">
        <f>F279</f>
        <v>0.12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6" customFormat="1" ht="17.25" customHeight="1" outlineLevel="3">
      <c r="A279" s="51" t="s">
        <v>100</v>
      </c>
      <c r="B279" s="52" t="s">
        <v>12</v>
      </c>
      <c r="C279" s="52" t="s">
        <v>299</v>
      </c>
      <c r="D279" s="52" t="s">
        <v>101</v>
      </c>
      <c r="E279" s="52"/>
      <c r="F279" s="53">
        <v>0.12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6" customFormat="1" ht="17.25" customHeight="1" outlineLevel="3">
      <c r="A280" s="54" t="s">
        <v>216</v>
      </c>
      <c r="B280" s="19" t="s">
        <v>12</v>
      </c>
      <c r="C280" s="19" t="s">
        <v>300</v>
      </c>
      <c r="D280" s="19" t="s">
        <v>5</v>
      </c>
      <c r="E280" s="19"/>
      <c r="F280" s="20">
        <f>F281</f>
        <v>32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6" customFormat="1" ht="17.25" customHeight="1" outlineLevel="3">
      <c r="A281" s="5" t="s">
        <v>96</v>
      </c>
      <c r="B281" s="6" t="s">
        <v>12</v>
      </c>
      <c r="C281" s="6" t="s">
        <v>300</v>
      </c>
      <c r="D281" s="6" t="s">
        <v>97</v>
      </c>
      <c r="E281" s="6"/>
      <c r="F281" s="7">
        <f>F282</f>
        <v>32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17.25" customHeight="1" outlineLevel="3">
      <c r="A282" s="51" t="s">
        <v>100</v>
      </c>
      <c r="B282" s="52" t="s">
        <v>12</v>
      </c>
      <c r="C282" s="52" t="s">
        <v>300</v>
      </c>
      <c r="D282" s="52" t="s">
        <v>101</v>
      </c>
      <c r="E282" s="52"/>
      <c r="F282" s="53">
        <v>32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5.75" outlineLevel="4">
      <c r="A283" s="14" t="s">
        <v>159</v>
      </c>
      <c r="B283" s="12" t="s">
        <v>12</v>
      </c>
      <c r="C283" s="12" t="s">
        <v>258</v>
      </c>
      <c r="D283" s="12" t="s">
        <v>5</v>
      </c>
      <c r="E283" s="12"/>
      <c r="F283" s="92">
        <f>F284</f>
        <v>0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 t="e">
        <f>#REF!</f>
        <v>#REF!</v>
      </c>
      <c r="N283" s="13" t="e">
        <f>#REF!</f>
        <v>#REF!</v>
      </c>
      <c r="O283" s="13" t="e">
        <f>#REF!</f>
        <v>#REF!</v>
      </c>
      <c r="P283" s="13" t="e">
        <f>#REF!</f>
        <v>#REF!</v>
      </c>
      <c r="Q283" s="13" t="e">
        <f>#REF!</f>
        <v>#REF!</v>
      </c>
      <c r="R283" s="13" t="e">
        <f>#REF!</f>
        <v>#REF!</v>
      </c>
      <c r="S283" s="13" t="e">
        <f>#REF!</f>
        <v>#REF!</v>
      </c>
      <c r="T283" s="13" t="e">
        <f>#REF!</f>
        <v>#REF!</v>
      </c>
      <c r="U283" s="13" t="e">
        <f>#REF!</f>
        <v>#REF!</v>
      </c>
      <c r="V283" s="13" t="e">
        <f>#REF!</f>
        <v>#REF!</v>
      </c>
    </row>
    <row r="284" spans="1:22" s="26" customFormat="1" ht="31.5" outlineLevel="5">
      <c r="A284" s="54" t="s">
        <v>230</v>
      </c>
      <c r="B284" s="19" t="s">
        <v>12</v>
      </c>
      <c r="C284" s="19" t="s">
        <v>296</v>
      </c>
      <c r="D284" s="19" t="s">
        <v>5</v>
      </c>
      <c r="E284" s="19"/>
      <c r="F284" s="88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6" customFormat="1" ht="47.25" outlineLevel="5">
      <c r="A285" s="5" t="s">
        <v>215</v>
      </c>
      <c r="B285" s="6" t="s">
        <v>12</v>
      </c>
      <c r="C285" s="6" t="s">
        <v>301</v>
      </c>
      <c r="D285" s="6" t="s">
        <v>5</v>
      </c>
      <c r="E285" s="6"/>
      <c r="F285" s="89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6" customFormat="1" ht="15.75" outlineLevel="5">
      <c r="A286" s="51" t="s">
        <v>96</v>
      </c>
      <c r="B286" s="52" t="s">
        <v>12</v>
      </c>
      <c r="C286" s="52" t="s">
        <v>301</v>
      </c>
      <c r="D286" s="52" t="s">
        <v>97</v>
      </c>
      <c r="E286" s="52"/>
      <c r="F286" s="90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6" customFormat="1" ht="31.5" outlineLevel="5">
      <c r="A287" s="51" t="s">
        <v>100</v>
      </c>
      <c r="B287" s="52" t="s">
        <v>12</v>
      </c>
      <c r="C287" s="52" t="s">
        <v>301</v>
      </c>
      <c r="D287" s="52" t="s">
        <v>101</v>
      </c>
      <c r="E287" s="52"/>
      <c r="F287" s="90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8.75" outlineLevel="6">
      <c r="A288" s="16" t="s">
        <v>54</v>
      </c>
      <c r="B288" s="17" t="s">
        <v>53</v>
      </c>
      <c r="C288" s="17" t="s">
        <v>258</v>
      </c>
      <c r="D288" s="17" t="s">
        <v>5</v>
      </c>
      <c r="E288" s="17"/>
      <c r="F288" s="18">
        <f>F289+F322+F367+F385+F390+F407</f>
        <v>462215.449</v>
      </c>
      <c r="G288" s="18" t="e">
        <f aca="true" t="shared" si="28" ref="G288:V288">G294+G322+G390+G407</f>
        <v>#REF!</v>
      </c>
      <c r="H288" s="18" t="e">
        <f t="shared" si="28"/>
        <v>#REF!</v>
      </c>
      <c r="I288" s="18" t="e">
        <f t="shared" si="28"/>
        <v>#REF!</v>
      </c>
      <c r="J288" s="18" t="e">
        <f t="shared" si="28"/>
        <v>#REF!</v>
      </c>
      <c r="K288" s="18" t="e">
        <f t="shared" si="28"/>
        <v>#REF!</v>
      </c>
      <c r="L288" s="18" t="e">
        <f t="shared" si="28"/>
        <v>#REF!</v>
      </c>
      <c r="M288" s="18" t="e">
        <f t="shared" si="28"/>
        <v>#REF!</v>
      </c>
      <c r="N288" s="18" t="e">
        <f t="shared" si="28"/>
        <v>#REF!</v>
      </c>
      <c r="O288" s="18" t="e">
        <f t="shared" si="28"/>
        <v>#REF!</v>
      </c>
      <c r="P288" s="18" t="e">
        <f t="shared" si="28"/>
        <v>#REF!</v>
      </c>
      <c r="Q288" s="18" t="e">
        <f t="shared" si="28"/>
        <v>#REF!</v>
      </c>
      <c r="R288" s="18" t="e">
        <f t="shared" si="28"/>
        <v>#REF!</v>
      </c>
      <c r="S288" s="18" t="e">
        <f t="shared" si="28"/>
        <v>#REF!</v>
      </c>
      <c r="T288" s="18" t="e">
        <f t="shared" si="28"/>
        <v>#REF!</v>
      </c>
      <c r="U288" s="18" t="e">
        <f t="shared" si="28"/>
        <v>#REF!</v>
      </c>
      <c r="V288" s="18" t="e">
        <f t="shared" si="28"/>
        <v>#REF!</v>
      </c>
    </row>
    <row r="289" spans="1:22" s="26" customFormat="1" ht="18.75" outlineLevel="6">
      <c r="A289" s="16" t="s">
        <v>44</v>
      </c>
      <c r="B289" s="17" t="s">
        <v>20</v>
      </c>
      <c r="C289" s="17" t="s">
        <v>258</v>
      </c>
      <c r="D289" s="17" t="s">
        <v>5</v>
      </c>
      <c r="E289" s="17"/>
      <c r="F289" s="85">
        <f>F294+F290</f>
        <v>101876.02534000002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6" customFormat="1" ht="31.5" outlineLevel="6">
      <c r="A290" s="22" t="s">
        <v>137</v>
      </c>
      <c r="B290" s="9" t="s">
        <v>20</v>
      </c>
      <c r="C290" s="9" t="s">
        <v>259</v>
      </c>
      <c r="D290" s="9" t="s">
        <v>5</v>
      </c>
      <c r="E290" s="9"/>
      <c r="F290" s="86">
        <f>F291</f>
        <v>90.70306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6" customFormat="1" ht="31.5" outlineLevel="6">
      <c r="A291" s="22" t="s">
        <v>139</v>
      </c>
      <c r="B291" s="9" t="s">
        <v>20</v>
      </c>
      <c r="C291" s="9" t="s">
        <v>260</v>
      </c>
      <c r="D291" s="9" t="s">
        <v>5</v>
      </c>
      <c r="E291" s="9"/>
      <c r="F291" s="86">
        <f>F292</f>
        <v>90.70306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6" customFormat="1" ht="18.75" outlineLevel="6">
      <c r="A292" s="54" t="s">
        <v>142</v>
      </c>
      <c r="B292" s="19" t="s">
        <v>20</v>
      </c>
      <c r="C292" s="19" t="s">
        <v>264</v>
      </c>
      <c r="D292" s="19" t="s">
        <v>5</v>
      </c>
      <c r="E292" s="19"/>
      <c r="F292" s="88">
        <f>F293</f>
        <v>90.70306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6" customFormat="1" ht="18.75" outlineLevel="6">
      <c r="A293" s="5" t="s">
        <v>112</v>
      </c>
      <c r="B293" s="6" t="s">
        <v>20</v>
      </c>
      <c r="C293" s="6" t="s">
        <v>264</v>
      </c>
      <c r="D293" s="6" t="s">
        <v>85</v>
      </c>
      <c r="E293" s="6"/>
      <c r="F293" s="89">
        <v>90.70306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6" customFormat="1" ht="15.75" outlineLevel="6">
      <c r="A294" s="74" t="s">
        <v>231</v>
      </c>
      <c r="B294" s="9" t="s">
        <v>20</v>
      </c>
      <c r="C294" s="9" t="s">
        <v>302</v>
      </c>
      <c r="D294" s="9" t="s">
        <v>5</v>
      </c>
      <c r="E294" s="9"/>
      <c r="F294" s="86">
        <f>F295+F311+F315</f>
        <v>101785.32228000002</v>
      </c>
      <c r="G294" s="10">
        <f aca="true" t="shared" si="29" ref="G294:V294">G295</f>
        <v>0</v>
      </c>
      <c r="H294" s="10">
        <f t="shared" si="29"/>
        <v>0</v>
      </c>
      <c r="I294" s="10">
        <f t="shared" si="29"/>
        <v>0</v>
      </c>
      <c r="J294" s="10">
        <f t="shared" si="29"/>
        <v>0</v>
      </c>
      <c r="K294" s="10">
        <f t="shared" si="29"/>
        <v>0</v>
      </c>
      <c r="L294" s="10">
        <f t="shared" si="29"/>
        <v>0</v>
      </c>
      <c r="M294" s="10">
        <f t="shared" si="29"/>
        <v>0</v>
      </c>
      <c r="N294" s="10">
        <f t="shared" si="29"/>
        <v>0</v>
      </c>
      <c r="O294" s="10">
        <f t="shared" si="29"/>
        <v>0</v>
      </c>
      <c r="P294" s="10">
        <f t="shared" si="29"/>
        <v>0</v>
      </c>
      <c r="Q294" s="10">
        <f t="shared" si="29"/>
        <v>0</v>
      </c>
      <c r="R294" s="10">
        <f t="shared" si="29"/>
        <v>0</v>
      </c>
      <c r="S294" s="10">
        <f t="shared" si="29"/>
        <v>0</v>
      </c>
      <c r="T294" s="10">
        <f t="shared" si="29"/>
        <v>0</v>
      </c>
      <c r="U294" s="10">
        <f t="shared" si="29"/>
        <v>0</v>
      </c>
      <c r="V294" s="10">
        <f t="shared" si="29"/>
        <v>0</v>
      </c>
    </row>
    <row r="295" spans="1:22" s="26" customFormat="1" ht="19.5" customHeight="1" outlineLevel="6">
      <c r="A295" s="74" t="s">
        <v>160</v>
      </c>
      <c r="B295" s="12" t="s">
        <v>20</v>
      </c>
      <c r="C295" s="12" t="s">
        <v>303</v>
      </c>
      <c r="D295" s="12" t="s">
        <v>5</v>
      </c>
      <c r="E295" s="12"/>
      <c r="F295" s="92">
        <f>F296+F299+F302+F305+F308</f>
        <v>99433.72228000002</v>
      </c>
      <c r="G295" s="13">
        <f aca="true" t="shared" si="30" ref="G295:V295">G296</f>
        <v>0</v>
      </c>
      <c r="H295" s="13">
        <f t="shared" si="30"/>
        <v>0</v>
      </c>
      <c r="I295" s="13">
        <f t="shared" si="30"/>
        <v>0</v>
      </c>
      <c r="J295" s="13">
        <f t="shared" si="30"/>
        <v>0</v>
      </c>
      <c r="K295" s="13">
        <f t="shared" si="30"/>
        <v>0</v>
      </c>
      <c r="L295" s="13">
        <f t="shared" si="30"/>
        <v>0</v>
      </c>
      <c r="M295" s="13">
        <f t="shared" si="30"/>
        <v>0</v>
      </c>
      <c r="N295" s="13">
        <f t="shared" si="30"/>
        <v>0</v>
      </c>
      <c r="O295" s="13">
        <f t="shared" si="30"/>
        <v>0</v>
      </c>
      <c r="P295" s="13">
        <f t="shared" si="30"/>
        <v>0</v>
      </c>
      <c r="Q295" s="13">
        <f t="shared" si="30"/>
        <v>0</v>
      </c>
      <c r="R295" s="13">
        <f t="shared" si="30"/>
        <v>0</v>
      </c>
      <c r="S295" s="13">
        <f t="shared" si="30"/>
        <v>0</v>
      </c>
      <c r="T295" s="13">
        <f t="shared" si="30"/>
        <v>0</v>
      </c>
      <c r="U295" s="13">
        <f t="shared" si="30"/>
        <v>0</v>
      </c>
      <c r="V295" s="13">
        <f t="shared" si="30"/>
        <v>0</v>
      </c>
    </row>
    <row r="296" spans="1:22" s="26" customFormat="1" ht="31.5" outlineLevel="6">
      <c r="A296" s="54" t="s">
        <v>161</v>
      </c>
      <c r="B296" s="19" t="s">
        <v>20</v>
      </c>
      <c r="C296" s="19" t="s">
        <v>304</v>
      </c>
      <c r="D296" s="19" t="s">
        <v>5</v>
      </c>
      <c r="E296" s="19"/>
      <c r="F296" s="88">
        <f>F297</f>
        <v>31614.1</v>
      </c>
      <c r="G296" s="7">
        <f aca="true" t="shared" si="31" ref="G296:V296">G298</f>
        <v>0</v>
      </c>
      <c r="H296" s="7">
        <f t="shared" si="31"/>
        <v>0</v>
      </c>
      <c r="I296" s="7">
        <f t="shared" si="31"/>
        <v>0</v>
      </c>
      <c r="J296" s="7">
        <f t="shared" si="31"/>
        <v>0</v>
      </c>
      <c r="K296" s="7">
        <f t="shared" si="31"/>
        <v>0</v>
      </c>
      <c r="L296" s="7">
        <f t="shared" si="31"/>
        <v>0</v>
      </c>
      <c r="M296" s="7">
        <f t="shared" si="31"/>
        <v>0</v>
      </c>
      <c r="N296" s="7">
        <f t="shared" si="31"/>
        <v>0</v>
      </c>
      <c r="O296" s="7">
        <f t="shared" si="31"/>
        <v>0</v>
      </c>
      <c r="P296" s="7">
        <f t="shared" si="31"/>
        <v>0</v>
      </c>
      <c r="Q296" s="7">
        <f t="shared" si="31"/>
        <v>0</v>
      </c>
      <c r="R296" s="7">
        <f t="shared" si="31"/>
        <v>0</v>
      </c>
      <c r="S296" s="7">
        <f t="shared" si="31"/>
        <v>0</v>
      </c>
      <c r="T296" s="7">
        <f t="shared" si="31"/>
        <v>0</v>
      </c>
      <c r="U296" s="7">
        <f t="shared" si="31"/>
        <v>0</v>
      </c>
      <c r="V296" s="7">
        <f t="shared" si="31"/>
        <v>0</v>
      </c>
    </row>
    <row r="297" spans="1:22" s="26" customFormat="1" ht="15.75" outlineLevel="6">
      <c r="A297" s="5" t="s">
        <v>122</v>
      </c>
      <c r="B297" s="6" t="s">
        <v>20</v>
      </c>
      <c r="C297" s="6" t="s">
        <v>304</v>
      </c>
      <c r="D297" s="6" t="s">
        <v>123</v>
      </c>
      <c r="E297" s="6"/>
      <c r="F297" s="89">
        <f>F298</f>
        <v>31614.1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60" t="s">
        <v>205</v>
      </c>
      <c r="B298" s="52" t="s">
        <v>20</v>
      </c>
      <c r="C298" s="52" t="s">
        <v>304</v>
      </c>
      <c r="D298" s="52" t="s">
        <v>85</v>
      </c>
      <c r="E298" s="52"/>
      <c r="F298" s="90">
        <v>31614.1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63" outlineLevel="6">
      <c r="A299" s="68" t="s">
        <v>163</v>
      </c>
      <c r="B299" s="19" t="s">
        <v>20</v>
      </c>
      <c r="C299" s="19" t="s">
        <v>305</v>
      </c>
      <c r="D299" s="19" t="s">
        <v>5</v>
      </c>
      <c r="E299" s="19"/>
      <c r="F299" s="88">
        <f>F300</f>
        <v>66216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122</v>
      </c>
      <c r="B300" s="6" t="s">
        <v>20</v>
      </c>
      <c r="C300" s="6" t="s">
        <v>305</v>
      </c>
      <c r="D300" s="6" t="s">
        <v>123</v>
      </c>
      <c r="E300" s="6"/>
      <c r="F300" s="89">
        <f>F301</f>
        <v>66216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47.25" outlineLevel="6">
      <c r="A301" s="60" t="s">
        <v>205</v>
      </c>
      <c r="B301" s="52" t="s">
        <v>20</v>
      </c>
      <c r="C301" s="52" t="s">
        <v>305</v>
      </c>
      <c r="D301" s="52" t="s">
        <v>85</v>
      </c>
      <c r="E301" s="52"/>
      <c r="F301" s="90">
        <v>66216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31.5" outlineLevel="6">
      <c r="A302" s="75" t="s">
        <v>165</v>
      </c>
      <c r="B302" s="19" t="s">
        <v>20</v>
      </c>
      <c r="C302" s="19" t="s">
        <v>306</v>
      </c>
      <c r="D302" s="19" t="s">
        <v>5</v>
      </c>
      <c r="E302" s="19"/>
      <c r="F302" s="88">
        <f>F303</f>
        <v>70.202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122</v>
      </c>
      <c r="B303" s="6" t="s">
        <v>20</v>
      </c>
      <c r="C303" s="6" t="s">
        <v>306</v>
      </c>
      <c r="D303" s="6" t="s">
        <v>123</v>
      </c>
      <c r="E303" s="6"/>
      <c r="F303" s="89">
        <f>F304</f>
        <v>70.202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63" t="s">
        <v>86</v>
      </c>
      <c r="B304" s="52" t="s">
        <v>20</v>
      </c>
      <c r="C304" s="52" t="s">
        <v>306</v>
      </c>
      <c r="D304" s="52" t="s">
        <v>87</v>
      </c>
      <c r="E304" s="52"/>
      <c r="F304" s="90">
        <v>70.202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49.5" customHeight="1" outlineLevel="6">
      <c r="A305" s="75" t="s">
        <v>417</v>
      </c>
      <c r="B305" s="19" t="s">
        <v>20</v>
      </c>
      <c r="C305" s="19" t="s">
        <v>416</v>
      </c>
      <c r="D305" s="19" t="s">
        <v>5</v>
      </c>
      <c r="E305" s="19"/>
      <c r="F305" s="88">
        <f>F306</f>
        <v>1240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122</v>
      </c>
      <c r="B306" s="6" t="s">
        <v>20</v>
      </c>
      <c r="C306" s="6" t="s">
        <v>416</v>
      </c>
      <c r="D306" s="6" t="s">
        <v>123</v>
      </c>
      <c r="E306" s="6"/>
      <c r="F306" s="89">
        <f>F307</f>
        <v>1240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63" t="s">
        <v>86</v>
      </c>
      <c r="B307" s="52" t="s">
        <v>20</v>
      </c>
      <c r="C307" s="52" t="s">
        <v>416</v>
      </c>
      <c r="D307" s="52" t="s">
        <v>87</v>
      </c>
      <c r="E307" s="52"/>
      <c r="F307" s="90">
        <v>1240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48.75" customHeight="1" outlineLevel="6">
      <c r="A308" s="75" t="s">
        <v>419</v>
      </c>
      <c r="B308" s="19" t="s">
        <v>20</v>
      </c>
      <c r="C308" s="19" t="s">
        <v>418</v>
      </c>
      <c r="D308" s="19" t="s">
        <v>5</v>
      </c>
      <c r="E308" s="19"/>
      <c r="F308" s="88">
        <f>F309</f>
        <v>293.42028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5" t="s">
        <v>122</v>
      </c>
      <c r="B309" s="6" t="s">
        <v>20</v>
      </c>
      <c r="C309" s="6" t="s">
        <v>418</v>
      </c>
      <c r="D309" s="6" t="s">
        <v>123</v>
      </c>
      <c r="E309" s="6"/>
      <c r="F309" s="89">
        <f>F310</f>
        <v>293.42028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5.75" outlineLevel="6">
      <c r="A310" s="63" t="s">
        <v>86</v>
      </c>
      <c r="B310" s="52" t="s">
        <v>20</v>
      </c>
      <c r="C310" s="52" t="s">
        <v>418</v>
      </c>
      <c r="D310" s="52" t="s">
        <v>87</v>
      </c>
      <c r="E310" s="52"/>
      <c r="F310" s="90">
        <v>293.42028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31.5" outlineLevel="6">
      <c r="A311" s="76" t="s">
        <v>232</v>
      </c>
      <c r="B311" s="9" t="s">
        <v>20</v>
      </c>
      <c r="C311" s="9" t="s">
        <v>307</v>
      </c>
      <c r="D311" s="9" t="s">
        <v>5</v>
      </c>
      <c r="E311" s="9"/>
      <c r="F311" s="86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31.5" outlineLevel="6">
      <c r="A312" s="75" t="s">
        <v>162</v>
      </c>
      <c r="B312" s="19" t="s">
        <v>20</v>
      </c>
      <c r="C312" s="19" t="s">
        <v>308</v>
      </c>
      <c r="D312" s="19" t="s">
        <v>5</v>
      </c>
      <c r="E312" s="19"/>
      <c r="F312" s="88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15.75" outlineLevel="6">
      <c r="A313" s="5" t="s">
        <v>122</v>
      </c>
      <c r="B313" s="6" t="s">
        <v>20</v>
      </c>
      <c r="C313" s="6" t="s">
        <v>308</v>
      </c>
      <c r="D313" s="6" t="s">
        <v>123</v>
      </c>
      <c r="E313" s="6"/>
      <c r="F313" s="89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15.75" outlineLevel="6">
      <c r="A314" s="63" t="s">
        <v>86</v>
      </c>
      <c r="B314" s="52" t="s">
        <v>20</v>
      </c>
      <c r="C314" s="52" t="s">
        <v>308</v>
      </c>
      <c r="D314" s="52" t="s">
        <v>87</v>
      </c>
      <c r="E314" s="52"/>
      <c r="F314" s="90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15.75" outlineLevel="6">
      <c r="A315" s="76" t="s">
        <v>389</v>
      </c>
      <c r="B315" s="9" t="s">
        <v>20</v>
      </c>
      <c r="C315" s="9" t="s">
        <v>391</v>
      </c>
      <c r="D315" s="9" t="s">
        <v>5</v>
      </c>
      <c r="E315" s="9"/>
      <c r="F315" s="86">
        <f>F316+F319</f>
        <v>2351.6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15.75" outlineLevel="6">
      <c r="A316" s="75" t="s">
        <v>390</v>
      </c>
      <c r="B316" s="19" t="s">
        <v>20</v>
      </c>
      <c r="C316" s="19" t="s">
        <v>420</v>
      </c>
      <c r="D316" s="19" t="s">
        <v>5</v>
      </c>
      <c r="E316" s="19"/>
      <c r="F316" s="88">
        <f>F317</f>
        <v>96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6" customFormat="1" ht="15.75" outlineLevel="6">
      <c r="A317" s="5" t="s">
        <v>122</v>
      </c>
      <c r="B317" s="6" t="s">
        <v>20</v>
      </c>
      <c r="C317" s="6" t="s">
        <v>420</v>
      </c>
      <c r="D317" s="6" t="s">
        <v>123</v>
      </c>
      <c r="E317" s="6"/>
      <c r="F317" s="89">
        <f>F318</f>
        <v>96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15.75" outlineLevel="6">
      <c r="A318" s="63" t="s">
        <v>86</v>
      </c>
      <c r="B318" s="52" t="s">
        <v>20</v>
      </c>
      <c r="C318" s="52" t="s">
        <v>420</v>
      </c>
      <c r="D318" s="52" t="s">
        <v>87</v>
      </c>
      <c r="E318" s="52"/>
      <c r="F318" s="90">
        <v>96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30.75" customHeight="1" outlineLevel="6">
      <c r="A319" s="75" t="s">
        <v>422</v>
      </c>
      <c r="B319" s="19" t="s">
        <v>20</v>
      </c>
      <c r="C319" s="19" t="s">
        <v>421</v>
      </c>
      <c r="D319" s="19" t="s">
        <v>5</v>
      </c>
      <c r="E319" s="19"/>
      <c r="F319" s="88">
        <f>F320</f>
        <v>2255.6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15.75" outlineLevel="6">
      <c r="A320" s="5" t="s">
        <v>122</v>
      </c>
      <c r="B320" s="6" t="s">
        <v>20</v>
      </c>
      <c r="C320" s="6" t="s">
        <v>421</v>
      </c>
      <c r="D320" s="6" t="s">
        <v>123</v>
      </c>
      <c r="E320" s="6"/>
      <c r="F320" s="89">
        <f>F321</f>
        <v>2255.6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63" t="s">
        <v>86</v>
      </c>
      <c r="B321" s="52" t="s">
        <v>20</v>
      </c>
      <c r="C321" s="52" t="s">
        <v>421</v>
      </c>
      <c r="D321" s="52" t="s">
        <v>87</v>
      </c>
      <c r="E321" s="52"/>
      <c r="F321" s="90">
        <v>2255.6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15.75" outlineLevel="6">
      <c r="A322" s="77" t="s">
        <v>43</v>
      </c>
      <c r="B322" s="32" t="s">
        <v>21</v>
      </c>
      <c r="C322" s="32" t="s">
        <v>258</v>
      </c>
      <c r="D322" s="32" t="s">
        <v>5</v>
      </c>
      <c r="E322" s="32"/>
      <c r="F322" s="95">
        <f>F323+F329+F364</f>
        <v>313690.90915</v>
      </c>
      <c r="G322" s="10" t="e">
        <f>G330+#REF!+G380+#REF!+#REF!+#REF!+#REF!</f>
        <v>#REF!</v>
      </c>
      <c r="H322" s="10" t="e">
        <f>H330+#REF!+H380+#REF!+#REF!+#REF!+#REF!</f>
        <v>#REF!</v>
      </c>
      <c r="I322" s="10" t="e">
        <f>I330+#REF!+I380+#REF!+#REF!+#REF!+#REF!</f>
        <v>#REF!</v>
      </c>
      <c r="J322" s="10" t="e">
        <f>J330+#REF!+J380+#REF!+#REF!+#REF!+#REF!</f>
        <v>#REF!</v>
      </c>
      <c r="K322" s="10" t="e">
        <f>K330+#REF!+K380+#REF!+#REF!+#REF!+#REF!</f>
        <v>#REF!</v>
      </c>
      <c r="L322" s="10" t="e">
        <f>L330+#REF!+L380+#REF!+#REF!+#REF!+#REF!</f>
        <v>#REF!</v>
      </c>
      <c r="M322" s="10" t="e">
        <f>M330+#REF!+M380+#REF!+#REF!+#REF!+#REF!</f>
        <v>#REF!</v>
      </c>
      <c r="N322" s="10" t="e">
        <f>N330+#REF!+N380+#REF!+#REF!+#REF!+#REF!</f>
        <v>#REF!</v>
      </c>
      <c r="O322" s="10" t="e">
        <f>O330+#REF!+O380+#REF!+#REF!+#REF!+#REF!</f>
        <v>#REF!</v>
      </c>
      <c r="P322" s="10" t="e">
        <f>P330+#REF!+P380+#REF!+#REF!+#REF!+#REF!</f>
        <v>#REF!</v>
      </c>
      <c r="Q322" s="10" t="e">
        <f>Q330+#REF!+Q380+#REF!+#REF!+#REF!+#REF!</f>
        <v>#REF!</v>
      </c>
      <c r="R322" s="10" t="e">
        <f>R330+#REF!+R380+#REF!+#REF!+#REF!+#REF!</f>
        <v>#REF!</v>
      </c>
      <c r="S322" s="10" t="e">
        <f>S330+#REF!+S380+#REF!+#REF!+#REF!+#REF!</f>
        <v>#REF!</v>
      </c>
      <c r="T322" s="10" t="e">
        <f>T330+#REF!+T380+#REF!+#REF!+#REF!+#REF!</f>
        <v>#REF!</v>
      </c>
      <c r="U322" s="10" t="e">
        <f>U330+#REF!+U380+#REF!+#REF!+#REF!+#REF!</f>
        <v>#REF!</v>
      </c>
      <c r="V322" s="10" t="e">
        <f>V330+#REF!+V380+#REF!+#REF!+#REF!+#REF!</f>
        <v>#REF!</v>
      </c>
    </row>
    <row r="323" spans="1:22" s="26" customFormat="1" ht="31.5" outlineLevel="6">
      <c r="A323" s="22" t="s">
        <v>137</v>
      </c>
      <c r="B323" s="9" t="s">
        <v>21</v>
      </c>
      <c r="C323" s="9" t="s">
        <v>259</v>
      </c>
      <c r="D323" s="9" t="s">
        <v>5</v>
      </c>
      <c r="E323" s="9"/>
      <c r="F323" s="86">
        <f>F324</f>
        <v>956.39215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s="26" customFormat="1" ht="31.5" outlineLevel="6">
      <c r="A324" s="22" t="s">
        <v>139</v>
      </c>
      <c r="B324" s="9" t="s">
        <v>21</v>
      </c>
      <c r="C324" s="9" t="s">
        <v>260</v>
      </c>
      <c r="D324" s="9" t="s">
        <v>5</v>
      </c>
      <c r="E324" s="9"/>
      <c r="F324" s="86">
        <f>F325+F327</f>
        <v>956.39215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s="26" customFormat="1" ht="18.75" customHeight="1" outlineLevel="6">
      <c r="A325" s="54" t="s">
        <v>434</v>
      </c>
      <c r="B325" s="19" t="s">
        <v>21</v>
      </c>
      <c r="C325" s="19" t="s">
        <v>433</v>
      </c>
      <c r="D325" s="19" t="s">
        <v>5</v>
      </c>
      <c r="E325" s="19"/>
      <c r="F325" s="88">
        <f>F326</f>
        <v>900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s="26" customFormat="1" ht="15.75" outlineLevel="6">
      <c r="A326" s="5" t="s">
        <v>86</v>
      </c>
      <c r="B326" s="6" t="s">
        <v>21</v>
      </c>
      <c r="C326" s="6" t="s">
        <v>433</v>
      </c>
      <c r="D326" s="6" t="s">
        <v>87</v>
      </c>
      <c r="E326" s="6"/>
      <c r="F326" s="89">
        <v>900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s="26" customFormat="1" ht="15.75" outlineLevel="6">
      <c r="A327" s="54" t="s">
        <v>142</v>
      </c>
      <c r="B327" s="19" t="s">
        <v>21</v>
      </c>
      <c r="C327" s="19" t="s">
        <v>309</v>
      </c>
      <c r="D327" s="19" t="s">
        <v>5</v>
      </c>
      <c r="E327" s="19"/>
      <c r="F327" s="88">
        <f>F328</f>
        <v>56.39215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s="26" customFormat="1" ht="47.25" outlineLevel="6">
      <c r="A328" s="5" t="s">
        <v>205</v>
      </c>
      <c r="B328" s="6" t="s">
        <v>21</v>
      </c>
      <c r="C328" s="6" t="s">
        <v>309</v>
      </c>
      <c r="D328" s="6" t="s">
        <v>85</v>
      </c>
      <c r="E328" s="6"/>
      <c r="F328" s="89">
        <v>56.39215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s="26" customFormat="1" ht="15.75" outlineLevel="6">
      <c r="A329" s="74" t="s">
        <v>231</v>
      </c>
      <c r="B329" s="9" t="s">
        <v>21</v>
      </c>
      <c r="C329" s="9" t="s">
        <v>302</v>
      </c>
      <c r="D329" s="9" t="s">
        <v>5</v>
      </c>
      <c r="E329" s="9"/>
      <c r="F329" s="86">
        <f>F330</f>
        <v>312714.517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s="26" customFormat="1" ht="15.75" outlineLevel="6">
      <c r="A330" s="23" t="s">
        <v>164</v>
      </c>
      <c r="B330" s="12" t="s">
        <v>21</v>
      </c>
      <c r="C330" s="12" t="s">
        <v>310</v>
      </c>
      <c r="D330" s="12" t="s">
        <v>5</v>
      </c>
      <c r="E330" s="12"/>
      <c r="F330" s="107">
        <f>F331+F334+F337+F340+F343+F346+F349+F352+F355+F358+F361</f>
        <v>312714.517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 t="e">
        <f>#REF!</f>
        <v>#REF!</v>
      </c>
      <c r="N330" s="13" t="e">
        <f>#REF!</f>
        <v>#REF!</v>
      </c>
      <c r="O330" s="13" t="e">
        <f>#REF!</f>
        <v>#REF!</v>
      </c>
      <c r="P330" s="13" t="e">
        <f>#REF!</f>
        <v>#REF!</v>
      </c>
      <c r="Q330" s="13" t="e">
        <f>#REF!</f>
        <v>#REF!</v>
      </c>
      <c r="R330" s="13" t="e">
        <f>#REF!</f>
        <v>#REF!</v>
      </c>
      <c r="S330" s="13" t="e">
        <f>#REF!</f>
        <v>#REF!</v>
      </c>
      <c r="T330" s="13" t="e">
        <f>#REF!</f>
        <v>#REF!</v>
      </c>
      <c r="U330" s="13" t="e">
        <f>#REF!</f>
        <v>#REF!</v>
      </c>
      <c r="V330" s="13" t="e">
        <f>#REF!</f>
        <v>#REF!</v>
      </c>
    </row>
    <row r="331" spans="1:22" s="26" customFormat="1" ht="31.5" outlineLevel="6">
      <c r="A331" s="54" t="s">
        <v>161</v>
      </c>
      <c r="B331" s="19" t="s">
        <v>21</v>
      </c>
      <c r="C331" s="19" t="s">
        <v>311</v>
      </c>
      <c r="D331" s="19" t="s">
        <v>5</v>
      </c>
      <c r="E331" s="19"/>
      <c r="F331" s="103">
        <f>F332</f>
        <v>60630.8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15.75" outlineLevel="6">
      <c r="A332" s="5" t="s">
        <v>122</v>
      </c>
      <c r="B332" s="6" t="s">
        <v>21</v>
      </c>
      <c r="C332" s="6" t="s">
        <v>311</v>
      </c>
      <c r="D332" s="6" t="s">
        <v>123</v>
      </c>
      <c r="E332" s="6"/>
      <c r="F332" s="104">
        <f>F333</f>
        <v>60630.8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6" customFormat="1" ht="47.25" outlineLevel="6">
      <c r="A333" s="60" t="s">
        <v>205</v>
      </c>
      <c r="B333" s="52" t="s">
        <v>21</v>
      </c>
      <c r="C333" s="52" t="s">
        <v>311</v>
      </c>
      <c r="D333" s="52" t="s">
        <v>85</v>
      </c>
      <c r="E333" s="52"/>
      <c r="F333" s="105">
        <v>60630.8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31.5" outlineLevel="6">
      <c r="A334" s="75" t="s">
        <v>202</v>
      </c>
      <c r="B334" s="19" t="s">
        <v>21</v>
      </c>
      <c r="C334" s="19" t="s">
        <v>354</v>
      </c>
      <c r="D334" s="19" t="s">
        <v>5</v>
      </c>
      <c r="E334" s="19"/>
      <c r="F334" s="103">
        <f>F335</f>
        <v>142.206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5.75" outlineLevel="6">
      <c r="A335" s="5" t="s">
        <v>122</v>
      </c>
      <c r="B335" s="6" t="s">
        <v>21</v>
      </c>
      <c r="C335" s="6" t="s">
        <v>354</v>
      </c>
      <c r="D335" s="6" t="s">
        <v>123</v>
      </c>
      <c r="E335" s="6"/>
      <c r="F335" s="104">
        <f>F336</f>
        <v>142.206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15.75" outlineLevel="6">
      <c r="A336" s="63" t="s">
        <v>86</v>
      </c>
      <c r="B336" s="52" t="s">
        <v>21</v>
      </c>
      <c r="C336" s="52" t="s">
        <v>354</v>
      </c>
      <c r="D336" s="52" t="s">
        <v>87</v>
      </c>
      <c r="E336" s="52"/>
      <c r="F336" s="105">
        <v>142.206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15.75" outlineLevel="6">
      <c r="A337" s="75" t="s">
        <v>249</v>
      </c>
      <c r="B337" s="19" t="s">
        <v>21</v>
      </c>
      <c r="C337" s="19" t="s">
        <v>312</v>
      </c>
      <c r="D337" s="19" t="s">
        <v>5</v>
      </c>
      <c r="E337" s="19"/>
      <c r="F337" s="96">
        <f>F338</f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15.75" outlineLevel="6">
      <c r="A338" s="5" t="s">
        <v>122</v>
      </c>
      <c r="B338" s="6" t="s">
        <v>21</v>
      </c>
      <c r="C338" s="6" t="s">
        <v>312</v>
      </c>
      <c r="D338" s="6" t="s">
        <v>123</v>
      </c>
      <c r="E338" s="6"/>
      <c r="F338" s="97">
        <f>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63" t="s">
        <v>86</v>
      </c>
      <c r="B339" s="52" t="s">
        <v>21</v>
      </c>
      <c r="C339" s="52" t="s">
        <v>312</v>
      </c>
      <c r="D339" s="52" t="s">
        <v>87</v>
      </c>
      <c r="E339" s="52"/>
      <c r="F339" s="98"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31.5" outlineLevel="6">
      <c r="A340" s="61" t="s">
        <v>166</v>
      </c>
      <c r="B340" s="19" t="s">
        <v>21</v>
      </c>
      <c r="C340" s="19" t="s">
        <v>313</v>
      </c>
      <c r="D340" s="19" t="s">
        <v>5</v>
      </c>
      <c r="E340" s="19"/>
      <c r="F340" s="103">
        <f>F341</f>
        <v>5776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5" t="s">
        <v>122</v>
      </c>
      <c r="B341" s="6" t="s">
        <v>21</v>
      </c>
      <c r="C341" s="6" t="s">
        <v>313</v>
      </c>
      <c r="D341" s="6" t="s">
        <v>123</v>
      </c>
      <c r="E341" s="6"/>
      <c r="F341" s="104">
        <f>F342</f>
        <v>5776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47.25" outlineLevel="6">
      <c r="A342" s="60" t="s">
        <v>205</v>
      </c>
      <c r="B342" s="52" t="s">
        <v>21</v>
      </c>
      <c r="C342" s="52" t="s">
        <v>313</v>
      </c>
      <c r="D342" s="52" t="s">
        <v>85</v>
      </c>
      <c r="E342" s="52"/>
      <c r="F342" s="105">
        <v>5776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51" customHeight="1" outlineLevel="6">
      <c r="A343" s="62" t="s">
        <v>167</v>
      </c>
      <c r="B343" s="66" t="s">
        <v>21</v>
      </c>
      <c r="C343" s="66" t="s">
        <v>314</v>
      </c>
      <c r="D343" s="66" t="s">
        <v>5</v>
      </c>
      <c r="E343" s="66"/>
      <c r="F343" s="106">
        <f>F344</f>
        <v>231255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5" t="s">
        <v>122</v>
      </c>
      <c r="B344" s="6" t="s">
        <v>21</v>
      </c>
      <c r="C344" s="6" t="s">
        <v>314</v>
      </c>
      <c r="D344" s="6" t="s">
        <v>123</v>
      </c>
      <c r="E344" s="6"/>
      <c r="F344" s="104">
        <f>F345</f>
        <v>231255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47.25" outlineLevel="6">
      <c r="A345" s="60" t="s">
        <v>205</v>
      </c>
      <c r="B345" s="52" t="s">
        <v>21</v>
      </c>
      <c r="C345" s="52" t="s">
        <v>314</v>
      </c>
      <c r="D345" s="52" t="s">
        <v>85</v>
      </c>
      <c r="E345" s="52"/>
      <c r="F345" s="105">
        <v>231255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15.75" outlineLevel="6">
      <c r="A346" s="68" t="s">
        <v>424</v>
      </c>
      <c r="B346" s="19" t="s">
        <v>21</v>
      </c>
      <c r="C346" s="19" t="s">
        <v>423</v>
      </c>
      <c r="D346" s="19" t="s">
        <v>5</v>
      </c>
      <c r="E346" s="19"/>
      <c r="F346" s="103">
        <f>F347</f>
        <v>3600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5" t="s">
        <v>122</v>
      </c>
      <c r="B347" s="6" t="s">
        <v>21</v>
      </c>
      <c r="C347" s="6" t="s">
        <v>423</v>
      </c>
      <c r="D347" s="6" t="s">
        <v>123</v>
      </c>
      <c r="E347" s="6"/>
      <c r="F347" s="104">
        <f>F348</f>
        <v>3600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15.75" outlineLevel="6">
      <c r="A348" s="63" t="s">
        <v>86</v>
      </c>
      <c r="B348" s="52" t="s">
        <v>21</v>
      </c>
      <c r="C348" s="52" t="s">
        <v>423</v>
      </c>
      <c r="D348" s="52" t="s">
        <v>87</v>
      </c>
      <c r="E348" s="52"/>
      <c r="F348" s="105">
        <v>3600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17.25" customHeight="1" outlineLevel="6">
      <c r="A349" s="68" t="s">
        <v>426</v>
      </c>
      <c r="B349" s="19" t="s">
        <v>21</v>
      </c>
      <c r="C349" s="19" t="s">
        <v>425</v>
      </c>
      <c r="D349" s="19" t="s">
        <v>5</v>
      </c>
      <c r="E349" s="19"/>
      <c r="F349" s="103">
        <f>F350</f>
        <v>3600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15.75" outlineLevel="6">
      <c r="A350" s="5" t="s">
        <v>122</v>
      </c>
      <c r="B350" s="6" t="s">
        <v>21</v>
      </c>
      <c r="C350" s="6" t="s">
        <v>425</v>
      </c>
      <c r="D350" s="6" t="s">
        <v>123</v>
      </c>
      <c r="E350" s="6"/>
      <c r="F350" s="104">
        <f>F351</f>
        <v>3600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15.75" outlineLevel="6">
      <c r="A351" s="63" t="s">
        <v>86</v>
      </c>
      <c r="B351" s="52" t="s">
        <v>21</v>
      </c>
      <c r="C351" s="52" t="s">
        <v>425</v>
      </c>
      <c r="D351" s="52" t="s">
        <v>87</v>
      </c>
      <c r="E351" s="52"/>
      <c r="F351" s="105">
        <v>3600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47.25" outlineLevel="6">
      <c r="A352" s="68" t="s">
        <v>428</v>
      </c>
      <c r="B352" s="19" t="s">
        <v>21</v>
      </c>
      <c r="C352" s="19" t="s">
        <v>427</v>
      </c>
      <c r="D352" s="19" t="s">
        <v>5</v>
      </c>
      <c r="E352" s="19"/>
      <c r="F352" s="103">
        <f>F353</f>
        <v>1860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15.75" outlineLevel="6">
      <c r="A353" s="5" t="s">
        <v>122</v>
      </c>
      <c r="B353" s="6" t="s">
        <v>21</v>
      </c>
      <c r="C353" s="6" t="s">
        <v>427</v>
      </c>
      <c r="D353" s="6" t="s">
        <v>123</v>
      </c>
      <c r="E353" s="6"/>
      <c r="F353" s="104">
        <f>F354</f>
        <v>1860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5.75" outlineLevel="6">
      <c r="A354" s="63" t="s">
        <v>86</v>
      </c>
      <c r="B354" s="52" t="s">
        <v>21</v>
      </c>
      <c r="C354" s="52" t="s">
        <v>427</v>
      </c>
      <c r="D354" s="52" t="s">
        <v>87</v>
      </c>
      <c r="E354" s="52"/>
      <c r="F354" s="105">
        <v>1860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47.25" outlineLevel="6">
      <c r="A355" s="68" t="s">
        <v>430</v>
      </c>
      <c r="B355" s="19" t="s">
        <v>21</v>
      </c>
      <c r="C355" s="19" t="s">
        <v>429</v>
      </c>
      <c r="D355" s="19" t="s">
        <v>5</v>
      </c>
      <c r="E355" s="19"/>
      <c r="F355" s="103">
        <f>F356</f>
        <v>459.6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15.75" outlineLevel="6">
      <c r="A356" s="5" t="s">
        <v>122</v>
      </c>
      <c r="B356" s="6" t="s">
        <v>21</v>
      </c>
      <c r="C356" s="6" t="s">
        <v>429</v>
      </c>
      <c r="D356" s="6" t="s">
        <v>123</v>
      </c>
      <c r="E356" s="6"/>
      <c r="F356" s="104">
        <f>F357</f>
        <v>459.6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63" t="s">
        <v>86</v>
      </c>
      <c r="B357" s="52" t="s">
        <v>21</v>
      </c>
      <c r="C357" s="52" t="s">
        <v>429</v>
      </c>
      <c r="D357" s="52" t="s">
        <v>87</v>
      </c>
      <c r="E357" s="52"/>
      <c r="F357" s="105">
        <v>459.6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47.25" outlineLevel="6">
      <c r="A358" s="62" t="s">
        <v>432</v>
      </c>
      <c r="B358" s="66" t="s">
        <v>21</v>
      </c>
      <c r="C358" s="66" t="s">
        <v>431</v>
      </c>
      <c r="D358" s="66" t="s">
        <v>5</v>
      </c>
      <c r="E358" s="66"/>
      <c r="F358" s="106">
        <f>F359</f>
        <v>470.911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" t="s">
        <v>122</v>
      </c>
      <c r="B359" s="6" t="s">
        <v>21</v>
      </c>
      <c r="C359" s="6" t="s">
        <v>431</v>
      </c>
      <c r="D359" s="6" t="s">
        <v>123</v>
      </c>
      <c r="E359" s="6"/>
      <c r="F359" s="104">
        <f>F360</f>
        <v>470.911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63" t="s">
        <v>86</v>
      </c>
      <c r="B360" s="52" t="s">
        <v>21</v>
      </c>
      <c r="C360" s="52" t="s">
        <v>431</v>
      </c>
      <c r="D360" s="52" t="s">
        <v>87</v>
      </c>
      <c r="E360" s="52"/>
      <c r="F360" s="105">
        <v>470.911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31.5" outlineLevel="6">
      <c r="A361" s="62" t="s">
        <v>383</v>
      </c>
      <c r="B361" s="66" t="s">
        <v>21</v>
      </c>
      <c r="C361" s="66" t="s">
        <v>380</v>
      </c>
      <c r="D361" s="66" t="s">
        <v>5</v>
      </c>
      <c r="E361" s="66"/>
      <c r="F361" s="106">
        <f>F362</f>
        <v>4920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6" customFormat="1" ht="15.75" outlineLevel="6">
      <c r="A362" s="5" t="s">
        <v>122</v>
      </c>
      <c r="B362" s="6" t="s">
        <v>21</v>
      </c>
      <c r="C362" s="6" t="s">
        <v>380</v>
      </c>
      <c r="D362" s="6" t="s">
        <v>123</v>
      </c>
      <c r="E362" s="6"/>
      <c r="F362" s="104">
        <f>F363</f>
        <v>4920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6" customFormat="1" ht="15.75" outlineLevel="6">
      <c r="A363" s="63" t="s">
        <v>86</v>
      </c>
      <c r="B363" s="52" t="s">
        <v>21</v>
      </c>
      <c r="C363" s="52" t="s">
        <v>380</v>
      </c>
      <c r="D363" s="52" t="s">
        <v>87</v>
      </c>
      <c r="E363" s="52"/>
      <c r="F363" s="105">
        <v>4920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6" customFormat="1" ht="31.5" outlineLevel="6">
      <c r="A364" s="74" t="s">
        <v>373</v>
      </c>
      <c r="B364" s="9" t="s">
        <v>21</v>
      </c>
      <c r="C364" s="9" t="s">
        <v>374</v>
      </c>
      <c r="D364" s="9" t="s">
        <v>5</v>
      </c>
      <c r="E364" s="9"/>
      <c r="F364" s="99">
        <f>F365</f>
        <v>20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8.75" outlineLevel="6">
      <c r="A365" s="5" t="s">
        <v>122</v>
      </c>
      <c r="B365" s="6" t="s">
        <v>21</v>
      </c>
      <c r="C365" s="6" t="s">
        <v>376</v>
      </c>
      <c r="D365" s="6" t="s">
        <v>123</v>
      </c>
      <c r="E365" s="78"/>
      <c r="F365" s="97">
        <f>F366</f>
        <v>20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18.75" outlineLevel="6">
      <c r="A366" s="63" t="s">
        <v>86</v>
      </c>
      <c r="B366" s="52" t="s">
        <v>21</v>
      </c>
      <c r="C366" s="52" t="s">
        <v>376</v>
      </c>
      <c r="D366" s="52" t="s">
        <v>87</v>
      </c>
      <c r="E366" s="79"/>
      <c r="F366" s="98">
        <v>20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15.75" outlineLevel="6">
      <c r="A367" s="77" t="s">
        <v>435</v>
      </c>
      <c r="B367" s="32" t="s">
        <v>436</v>
      </c>
      <c r="C367" s="32" t="s">
        <v>258</v>
      </c>
      <c r="D367" s="32" t="s">
        <v>5</v>
      </c>
      <c r="E367" s="32"/>
      <c r="F367" s="95">
        <f>F368+F374+F380</f>
        <v>29046.930210000002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31.5" outlineLevel="6">
      <c r="A368" s="22" t="s">
        <v>137</v>
      </c>
      <c r="B368" s="9" t="s">
        <v>436</v>
      </c>
      <c r="C368" s="9" t="s">
        <v>259</v>
      </c>
      <c r="D368" s="9" t="s">
        <v>5</v>
      </c>
      <c r="E368" s="9"/>
      <c r="F368" s="86">
        <f>F369</f>
        <v>9.73021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s="26" customFormat="1" ht="31.5" outlineLevel="6">
      <c r="A369" s="22" t="s">
        <v>139</v>
      </c>
      <c r="B369" s="9" t="s">
        <v>436</v>
      </c>
      <c r="C369" s="9" t="s">
        <v>260</v>
      </c>
      <c r="D369" s="9" t="s">
        <v>5</v>
      </c>
      <c r="E369" s="9"/>
      <c r="F369" s="86">
        <f>F370+F372</f>
        <v>9.73021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s="26" customFormat="1" ht="18.75" customHeight="1" outlineLevel="6">
      <c r="A370" s="54" t="s">
        <v>434</v>
      </c>
      <c r="B370" s="19" t="s">
        <v>436</v>
      </c>
      <c r="C370" s="19" t="s">
        <v>433</v>
      </c>
      <c r="D370" s="19" t="s">
        <v>5</v>
      </c>
      <c r="E370" s="19"/>
      <c r="F370" s="88">
        <f>F371</f>
        <v>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s="26" customFormat="1" ht="15.75" outlineLevel="6">
      <c r="A371" s="5" t="s">
        <v>86</v>
      </c>
      <c r="B371" s="6" t="s">
        <v>436</v>
      </c>
      <c r="C371" s="6" t="s">
        <v>433</v>
      </c>
      <c r="D371" s="6" t="s">
        <v>87</v>
      </c>
      <c r="E371" s="6"/>
      <c r="F371" s="89">
        <v>0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s="26" customFormat="1" ht="15.75" outlineLevel="6">
      <c r="A372" s="54" t="s">
        <v>142</v>
      </c>
      <c r="B372" s="19" t="s">
        <v>436</v>
      </c>
      <c r="C372" s="19" t="s">
        <v>309</v>
      </c>
      <c r="D372" s="19" t="s">
        <v>5</v>
      </c>
      <c r="E372" s="19"/>
      <c r="F372" s="88">
        <f>F373</f>
        <v>9.73021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s="26" customFormat="1" ht="47.25" outlineLevel="6">
      <c r="A373" s="5" t="s">
        <v>205</v>
      </c>
      <c r="B373" s="6" t="s">
        <v>436</v>
      </c>
      <c r="C373" s="6" t="s">
        <v>309</v>
      </c>
      <c r="D373" s="6" t="s">
        <v>85</v>
      </c>
      <c r="E373" s="6"/>
      <c r="F373" s="89">
        <v>9.73021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s="26" customFormat="1" ht="15.75" outlineLevel="6">
      <c r="A374" s="74" t="s">
        <v>231</v>
      </c>
      <c r="B374" s="9" t="s">
        <v>436</v>
      </c>
      <c r="C374" s="9" t="s">
        <v>302</v>
      </c>
      <c r="D374" s="9" t="s">
        <v>5</v>
      </c>
      <c r="E374" s="9"/>
      <c r="F374" s="86">
        <f>F375</f>
        <v>18537.2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s="26" customFormat="1" ht="31.5" outlineLevel="6">
      <c r="A375" s="14" t="s">
        <v>194</v>
      </c>
      <c r="B375" s="9" t="s">
        <v>436</v>
      </c>
      <c r="C375" s="9" t="s">
        <v>315</v>
      </c>
      <c r="D375" s="9" t="s">
        <v>5</v>
      </c>
      <c r="E375" s="9"/>
      <c r="F375" s="108">
        <f>F376</f>
        <v>18537.2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6" customFormat="1" ht="31.5" outlineLevel="6">
      <c r="A376" s="54" t="s">
        <v>195</v>
      </c>
      <c r="B376" s="19" t="s">
        <v>436</v>
      </c>
      <c r="C376" s="19" t="s">
        <v>316</v>
      </c>
      <c r="D376" s="19" t="s">
        <v>5</v>
      </c>
      <c r="E376" s="19"/>
      <c r="F376" s="103">
        <f>F377</f>
        <v>18537.2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6" customFormat="1" ht="15.75" outlineLevel="6">
      <c r="A377" s="5" t="s">
        <v>122</v>
      </c>
      <c r="B377" s="6" t="s">
        <v>436</v>
      </c>
      <c r="C377" s="6" t="s">
        <v>316</v>
      </c>
      <c r="D377" s="6" t="s">
        <v>123</v>
      </c>
      <c r="E377" s="6"/>
      <c r="F377" s="104">
        <f>F378+F379</f>
        <v>18537.2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6" customFormat="1" ht="47.25" outlineLevel="6">
      <c r="A378" s="60" t="s">
        <v>205</v>
      </c>
      <c r="B378" s="52" t="s">
        <v>436</v>
      </c>
      <c r="C378" s="52" t="s">
        <v>316</v>
      </c>
      <c r="D378" s="52" t="s">
        <v>85</v>
      </c>
      <c r="E378" s="52"/>
      <c r="F378" s="105">
        <v>18537.2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6" customFormat="1" ht="15.75" outlineLevel="6">
      <c r="A379" s="63" t="s">
        <v>86</v>
      </c>
      <c r="B379" s="52" t="s">
        <v>436</v>
      </c>
      <c r="C379" s="52" t="s">
        <v>357</v>
      </c>
      <c r="D379" s="52" t="s">
        <v>87</v>
      </c>
      <c r="E379" s="52"/>
      <c r="F379" s="105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6" customFormat="1" ht="31.5" outlineLevel="6">
      <c r="A380" s="74" t="s">
        <v>206</v>
      </c>
      <c r="B380" s="9" t="s">
        <v>436</v>
      </c>
      <c r="C380" s="9" t="s">
        <v>317</v>
      </c>
      <c r="D380" s="9" t="s">
        <v>5</v>
      </c>
      <c r="E380" s="9"/>
      <c r="F380" s="108">
        <f>F381</f>
        <v>10500</v>
      </c>
      <c r="G380" s="13" t="e">
        <f aca="true" t="shared" si="32" ref="G380:V380">G381</f>
        <v>#REF!</v>
      </c>
      <c r="H380" s="13" t="e">
        <f t="shared" si="32"/>
        <v>#REF!</v>
      </c>
      <c r="I380" s="13" t="e">
        <f t="shared" si="32"/>
        <v>#REF!</v>
      </c>
      <c r="J380" s="13" t="e">
        <f t="shared" si="32"/>
        <v>#REF!</v>
      </c>
      <c r="K380" s="13" t="e">
        <f t="shared" si="32"/>
        <v>#REF!</v>
      </c>
      <c r="L380" s="13" t="e">
        <f t="shared" si="32"/>
        <v>#REF!</v>
      </c>
      <c r="M380" s="13" t="e">
        <f t="shared" si="32"/>
        <v>#REF!</v>
      </c>
      <c r="N380" s="13" t="e">
        <f t="shared" si="32"/>
        <v>#REF!</v>
      </c>
      <c r="O380" s="13" t="e">
        <f t="shared" si="32"/>
        <v>#REF!</v>
      </c>
      <c r="P380" s="13" t="e">
        <f t="shared" si="32"/>
        <v>#REF!</v>
      </c>
      <c r="Q380" s="13" t="e">
        <f t="shared" si="32"/>
        <v>#REF!</v>
      </c>
      <c r="R380" s="13" t="e">
        <f t="shared" si="32"/>
        <v>#REF!</v>
      </c>
      <c r="S380" s="13" t="e">
        <f t="shared" si="32"/>
        <v>#REF!</v>
      </c>
      <c r="T380" s="13" t="e">
        <f t="shared" si="32"/>
        <v>#REF!</v>
      </c>
      <c r="U380" s="13" t="e">
        <f t="shared" si="32"/>
        <v>#REF!</v>
      </c>
      <c r="V380" s="13" t="e">
        <f t="shared" si="32"/>
        <v>#REF!</v>
      </c>
    </row>
    <row r="381" spans="1:22" s="26" customFormat="1" ht="31.5" outlineLevel="6">
      <c r="A381" s="75" t="s">
        <v>161</v>
      </c>
      <c r="B381" s="19" t="s">
        <v>436</v>
      </c>
      <c r="C381" s="19" t="s">
        <v>318</v>
      </c>
      <c r="D381" s="19" t="s">
        <v>5</v>
      </c>
      <c r="E381" s="80"/>
      <c r="F381" s="103">
        <f>F382</f>
        <v>10500</v>
      </c>
      <c r="G381" s="7" t="e">
        <f>#REF!</f>
        <v>#REF!</v>
      </c>
      <c r="H381" s="7" t="e">
        <f>#REF!</f>
        <v>#REF!</v>
      </c>
      <c r="I381" s="7" t="e">
        <f>#REF!</f>
        <v>#REF!</v>
      </c>
      <c r="J381" s="7" t="e">
        <f>#REF!</f>
        <v>#REF!</v>
      </c>
      <c r="K381" s="7" t="e">
        <f>#REF!</f>
        <v>#REF!</v>
      </c>
      <c r="L381" s="7" t="e">
        <f>#REF!</f>
        <v>#REF!</v>
      </c>
      <c r="M381" s="7" t="e">
        <f>#REF!</f>
        <v>#REF!</v>
      </c>
      <c r="N381" s="7" t="e">
        <f>#REF!</f>
        <v>#REF!</v>
      </c>
      <c r="O381" s="7" t="e">
        <f>#REF!</f>
        <v>#REF!</v>
      </c>
      <c r="P381" s="7" t="e">
        <f>#REF!</f>
        <v>#REF!</v>
      </c>
      <c r="Q381" s="7" t="e">
        <f>#REF!</f>
        <v>#REF!</v>
      </c>
      <c r="R381" s="7" t="e">
        <f>#REF!</f>
        <v>#REF!</v>
      </c>
      <c r="S381" s="7" t="e">
        <f>#REF!</f>
        <v>#REF!</v>
      </c>
      <c r="T381" s="7" t="e">
        <f>#REF!</f>
        <v>#REF!</v>
      </c>
      <c r="U381" s="7" t="e">
        <f>#REF!</f>
        <v>#REF!</v>
      </c>
      <c r="V381" s="7" t="e">
        <f>#REF!</f>
        <v>#REF!</v>
      </c>
    </row>
    <row r="382" spans="1:22" s="26" customFormat="1" ht="18.75" outlineLevel="6">
      <c r="A382" s="5" t="s">
        <v>122</v>
      </c>
      <c r="B382" s="6" t="s">
        <v>436</v>
      </c>
      <c r="C382" s="6" t="s">
        <v>318</v>
      </c>
      <c r="D382" s="6" t="s">
        <v>377</v>
      </c>
      <c r="E382" s="78"/>
      <c r="F382" s="104">
        <f>F383+F384</f>
        <v>10500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6" customFormat="1" ht="47.25" outlineLevel="6">
      <c r="A383" s="63" t="s">
        <v>205</v>
      </c>
      <c r="B383" s="52" t="s">
        <v>436</v>
      </c>
      <c r="C383" s="52" t="s">
        <v>318</v>
      </c>
      <c r="D383" s="52" t="s">
        <v>85</v>
      </c>
      <c r="E383" s="79"/>
      <c r="F383" s="105">
        <v>10500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6" customFormat="1" ht="18.75" outlineLevel="6">
      <c r="A384" s="63" t="s">
        <v>86</v>
      </c>
      <c r="B384" s="52" t="s">
        <v>436</v>
      </c>
      <c r="C384" s="52" t="s">
        <v>356</v>
      </c>
      <c r="D384" s="52" t="s">
        <v>87</v>
      </c>
      <c r="E384" s="79"/>
      <c r="F384" s="105"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6" customFormat="1" ht="31.5" outlineLevel="6">
      <c r="A385" s="77" t="s">
        <v>67</v>
      </c>
      <c r="B385" s="32" t="s">
        <v>66</v>
      </c>
      <c r="C385" s="32" t="s">
        <v>258</v>
      </c>
      <c r="D385" s="32" t="s">
        <v>5</v>
      </c>
      <c r="E385" s="32"/>
      <c r="F385" s="70">
        <f>F386</f>
        <v>30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15.75" outlineLevel="6">
      <c r="A386" s="8" t="s">
        <v>233</v>
      </c>
      <c r="B386" s="9" t="s">
        <v>66</v>
      </c>
      <c r="C386" s="9" t="s">
        <v>319</v>
      </c>
      <c r="D386" s="9" t="s">
        <v>5</v>
      </c>
      <c r="E386" s="9"/>
      <c r="F386" s="10">
        <f>F387</f>
        <v>30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6" customFormat="1" ht="34.5" customHeight="1" outlineLevel="6">
      <c r="A387" s="68" t="s">
        <v>168</v>
      </c>
      <c r="B387" s="19" t="s">
        <v>66</v>
      </c>
      <c r="C387" s="19" t="s">
        <v>320</v>
      </c>
      <c r="D387" s="19" t="s">
        <v>5</v>
      </c>
      <c r="E387" s="19"/>
      <c r="F387" s="20">
        <f>F388</f>
        <v>30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6" customFormat="1" ht="15.75" outlineLevel="6">
      <c r="A388" s="5" t="s">
        <v>96</v>
      </c>
      <c r="B388" s="6" t="s">
        <v>66</v>
      </c>
      <c r="C388" s="6" t="s">
        <v>320</v>
      </c>
      <c r="D388" s="6" t="s">
        <v>97</v>
      </c>
      <c r="E388" s="6"/>
      <c r="F388" s="7">
        <f>F389</f>
        <v>30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6" customFormat="1" ht="31.5" outlineLevel="6">
      <c r="A389" s="51" t="s">
        <v>100</v>
      </c>
      <c r="B389" s="52" t="s">
        <v>66</v>
      </c>
      <c r="C389" s="52" t="s">
        <v>320</v>
      </c>
      <c r="D389" s="52" t="s">
        <v>101</v>
      </c>
      <c r="E389" s="52"/>
      <c r="F389" s="53">
        <v>30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18.75" customHeight="1" outlineLevel="6">
      <c r="A390" s="77" t="s">
        <v>45</v>
      </c>
      <c r="B390" s="32" t="s">
        <v>22</v>
      </c>
      <c r="C390" s="32" t="s">
        <v>258</v>
      </c>
      <c r="D390" s="32" t="s">
        <v>5</v>
      </c>
      <c r="E390" s="32"/>
      <c r="F390" s="70">
        <f>F391</f>
        <v>4237</v>
      </c>
      <c r="G390" s="10" t="e">
        <f>#REF!</f>
        <v>#REF!</v>
      </c>
      <c r="H390" s="10" t="e">
        <f>#REF!</f>
        <v>#REF!</v>
      </c>
      <c r="I390" s="10" t="e">
        <f>#REF!</f>
        <v>#REF!</v>
      </c>
      <c r="J390" s="10" t="e">
        <f>#REF!</f>
        <v>#REF!</v>
      </c>
      <c r="K390" s="10" t="e">
        <f>#REF!</f>
        <v>#REF!</v>
      </c>
      <c r="L390" s="10" t="e">
        <f>#REF!</f>
        <v>#REF!</v>
      </c>
      <c r="M390" s="10" t="e">
        <f>#REF!</f>
        <v>#REF!</v>
      </c>
      <c r="N390" s="10" t="e">
        <f>#REF!</f>
        <v>#REF!</v>
      </c>
      <c r="O390" s="10" t="e">
        <f>#REF!</f>
        <v>#REF!</v>
      </c>
      <c r="P390" s="10" t="e">
        <f>#REF!</f>
        <v>#REF!</v>
      </c>
      <c r="Q390" s="10" t="e">
        <f>#REF!</f>
        <v>#REF!</v>
      </c>
      <c r="R390" s="10" t="e">
        <f>#REF!</f>
        <v>#REF!</v>
      </c>
      <c r="S390" s="10" t="e">
        <f>#REF!</f>
        <v>#REF!</v>
      </c>
      <c r="T390" s="10" t="e">
        <f>#REF!</f>
        <v>#REF!</v>
      </c>
      <c r="U390" s="10" t="e">
        <f>#REF!</f>
        <v>#REF!</v>
      </c>
      <c r="V390" s="10" t="e">
        <f>#REF!</f>
        <v>#REF!</v>
      </c>
    </row>
    <row r="391" spans="1:22" s="26" customFormat="1" ht="15.75" outlineLevel="6">
      <c r="A391" s="8" t="s">
        <v>234</v>
      </c>
      <c r="B391" s="9" t="s">
        <v>22</v>
      </c>
      <c r="C391" s="9" t="s">
        <v>302</v>
      </c>
      <c r="D391" s="9" t="s">
        <v>5</v>
      </c>
      <c r="E391" s="9"/>
      <c r="F391" s="10">
        <f>F392+F404</f>
        <v>4237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15.75" outlineLevel="6">
      <c r="A392" s="64" t="s">
        <v>124</v>
      </c>
      <c r="B392" s="19" t="s">
        <v>22</v>
      </c>
      <c r="C392" s="19" t="s">
        <v>310</v>
      </c>
      <c r="D392" s="19" t="s">
        <v>5</v>
      </c>
      <c r="E392" s="19"/>
      <c r="F392" s="20">
        <f>F393+F396+F399</f>
        <v>4075.44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31.5" outlineLevel="6">
      <c r="A393" s="64" t="s">
        <v>169</v>
      </c>
      <c r="B393" s="19" t="s">
        <v>22</v>
      </c>
      <c r="C393" s="19" t="s">
        <v>321</v>
      </c>
      <c r="D393" s="19" t="s">
        <v>5</v>
      </c>
      <c r="E393" s="19"/>
      <c r="F393" s="20">
        <f>F394</f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15.75" outlineLevel="6">
      <c r="A394" s="5" t="s">
        <v>96</v>
      </c>
      <c r="B394" s="6" t="s">
        <v>22</v>
      </c>
      <c r="C394" s="6" t="s">
        <v>321</v>
      </c>
      <c r="D394" s="6" t="s">
        <v>97</v>
      </c>
      <c r="E394" s="6"/>
      <c r="F394" s="7">
        <f>F395</f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31.5" outlineLevel="6">
      <c r="A395" s="51" t="s">
        <v>100</v>
      </c>
      <c r="B395" s="52" t="s">
        <v>22</v>
      </c>
      <c r="C395" s="52" t="s">
        <v>321</v>
      </c>
      <c r="D395" s="52" t="s">
        <v>101</v>
      </c>
      <c r="E395" s="52"/>
      <c r="F395" s="53"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33.75" customHeight="1" outlineLevel="6">
      <c r="A396" s="64" t="s">
        <v>170</v>
      </c>
      <c r="B396" s="19" t="s">
        <v>22</v>
      </c>
      <c r="C396" s="19" t="s">
        <v>322</v>
      </c>
      <c r="D396" s="19" t="s">
        <v>5</v>
      </c>
      <c r="E396" s="19"/>
      <c r="F396" s="20">
        <f>F397</f>
        <v>900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5.75" outlineLevel="6">
      <c r="A397" s="5" t="s">
        <v>122</v>
      </c>
      <c r="B397" s="6" t="s">
        <v>22</v>
      </c>
      <c r="C397" s="6" t="s">
        <v>322</v>
      </c>
      <c r="D397" s="6" t="s">
        <v>123</v>
      </c>
      <c r="E397" s="6"/>
      <c r="F397" s="7">
        <f>F398</f>
        <v>900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15.75" outlineLevel="6">
      <c r="A398" s="63" t="s">
        <v>86</v>
      </c>
      <c r="B398" s="52" t="s">
        <v>22</v>
      </c>
      <c r="C398" s="52" t="s">
        <v>322</v>
      </c>
      <c r="D398" s="52" t="s">
        <v>87</v>
      </c>
      <c r="E398" s="52"/>
      <c r="F398" s="53">
        <v>900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15.75" outlineLevel="6">
      <c r="A399" s="68" t="s">
        <v>171</v>
      </c>
      <c r="B399" s="66" t="s">
        <v>22</v>
      </c>
      <c r="C399" s="66" t="s">
        <v>323</v>
      </c>
      <c r="D399" s="66" t="s">
        <v>5</v>
      </c>
      <c r="E399" s="66"/>
      <c r="F399" s="67">
        <f>F400+F402</f>
        <v>3175.44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15.75" outlineLevel="6">
      <c r="A400" s="5" t="s">
        <v>96</v>
      </c>
      <c r="B400" s="6" t="s">
        <v>22</v>
      </c>
      <c r="C400" s="6" t="s">
        <v>323</v>
      </c>
      <c r="D400" s="6" t="s">
        <v>97</v>
      </c>
      <c r="E400" s="6"/>
      <c r="F400" s="7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31.5" outlineLevel="6">
      <c r="A401" s="51" t="s">
        <v>100</v>
      </c>
      <c r="B401" s="52" t="s">
        <v>22</v>
      </c>
      <c r="C401" s="52" t="s">
        <v>323</v>
      </c>
      <c r="D401" s="52" t="s">
        <v>101</v>
      </c>
      <c r="E401" s="52"/>
      <c r="F401" s="53"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15.75" outlineLevel="6">
      <c r="A402" s="5" t="s">
        <v>122</v>
      </c>
      <c r="B402" s="6" t="s">
        <v>22</v>
      </c>
      <c r="C402" s="6" t="s">
        <v>323</v>
      </c>
      <c r="D402" s="6" t="s">
        <v>123</v>
      </c>
      <c r="E402" s="6"/>
      <c r="F402" s="7">
        <f>F403</f>
        <v>3175.44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47.25" outlineLevel="6">
      <c r="A403" s="60" t="s">
        <v>205</v>
      </c>
      <c r="B403" s="52" t="s">
        <v>22</v>
      </c>
      <c r="C403" s="52" t="s">
        <v>323</v>
      </c>
      <c r="D403" s="52" t="s">
        <v>85</v>
      </c>
      <c r="E403" s="52"/>
      <c r="F403" s="53">
        <v>3175.44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31.5" outlineLevel="6">
      <c r="A404" s="93" t="s">
        <v>172</v>
      </c>
      <c r="B404" s="19" t="s">
        <v>22</v>
      </c>
      <c r="C404" s="19" t="s">
        <v>325</v>
      </c>
      <c r="D404" s="19" t="s">
        <v>5</v>
      </c>
      <c r="E404" s="19"/>
      <c r="F404" s="20">
        <f>F405</f>
        <v>161.56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15.75" outlineLevel="6">
      <c r="A405" s="5" t="s">
        <v>128</v>
      </c>
      <c r="B405" s="6" t="s">
        <v>22</v>
      </c>
      <c r="C405" s="6" t="s">
        <v>324</v>
      </c>
      <c r="D405" s="6" t="s">
        <v>126</v>
      </c>
      <c r="E405" s="6"/>
      <c r="F405" s="7">
        <f>F406</f>
        <v>161.56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31.5" outlineLevel="6">
      <c r="A406" s="51" t="s">
        <v>129</v>
      </c>
      <c r="B406" s="52" t="s">
        <v>22</v>
      </c>
      <c r="C406" s="52" t="s">
        <v>324</v>
      </c>
      <c r="D406" s="52" t="s">
        <v>127</v>
      </c>
      <c r="E406" s="52"/>
      <c r="F406" s="53">
        <v>161.56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15.75" outlineLevel="6">
      <c r="A407" s="77" t="s">
        <v>37</v>
      </c>
      <c r="B407" s="32" t="s">
        <v>13</v>
      </c>
      <c r="C407" s="32" t="s">
        <v>258</v>
      </c>
      <c r="D407" s="32" t="s">
        <v>5</v>
      </c>
      <c r="E407" s="32"/>
      <c r="F407" s="95">
        <f>F408+F419</f>
        <v>13334.5843</v>
      </c>
      <c r="G407" s="10">
        <f aca="true" t="shared" si="33" ref="G407:V407">G409+G419</f>
        <v>0</v>
      </c>
      <c r="H407" s="10">
        <f t="shared" si="33"/>
        <v>0</v>
      </c>
      <c r="I407" s="10">
        <f t="shared" si="33"/>
        <v>0</v>
      </c>
      <c r="J407" s="10">
        <f t="shared" si="33"/>
        <v>0</v>
      </c>
      <c r="K407" s="10">
        <f t="shared" si="33"/>
        <v>0</v>
      </c>
      <c r="L407" s="10">
        <f t="shared" si="33"/>
        <v>0</v>
      </c>
      <c r="M407" s="10">
        <f t="shared" si="33"/>
        <v>0</v>
      </c>
      <c r="N407" s="10">
        <f t="shared" si="33"/>
        <v>0</v>
      </c>
      <c r="O407" s="10">
        <f t="shared" si="33"/>
        <v>0</v>
      </c>
      <c r="P407" s="10">
        <f t="shared" si="33"/>
        <v>0</v>
      </c>
      <c r="Q407" s="10">
        <f t="shared" si="33"/>
        <v>0</v>
      </c>
      <c r="R407" s="10">
        <f t="shared" si="33"/>
        <v>0</v>
      </c>
      <c r="S407" s="10">
        <f t="shared" si="33"/>
        <v>0</v>
      </c>
      <c r="T407" s="10">
        <f t="shared" si="33"/>
        <v>0</v>
      </c>
      <c r="U407" s="10">
        <f t="shared" si="33"/>
        <v>0</v>
      </c>
      <c r="V407" s="10">
        <f t="shared" si="33"/>
        <v>0</v>
      </c>
    </row>
    <row r="408" spans="1:22" s="26" customFormat="1" ht="31.5" outlineLevel="6">
      <c r="A408" s="22" t="s">
        <v>137</v>
      </c>
      <c r="B408" s="9" t="s">
        <v>13</v>
      </c>
      <c r="C408" s="9" t="s">
        <v>259</v>
      </c>
      <c r="D408" s="9" t="s">
        <v>5</v>
      </c>
      <c r="E408" s="9"/>
      <c r="F408" s="86">
        <f>F409</f>
        <v>1455.32201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s="26" customFormat="1" ht="36" customHeight="1" outlineLevel="6">
      <c r="A409" s="22" t="s">
        <v>139</v>
      </c>
      <c r="B409" s="12" t="s">
        <v>13</v>
      </c>
      <c r="C409" s="12" t="s">
        <v>260</v>
      </c>
      <c r="D409" s="12" t="s">
        <v>5</v>
      </c>
      <c r="E409" s="12"/>
      <c r="F409" s="92">
        <f>F410+F417</f>
        <v>1455.32201</v>
      </c>
      <c r="G409" s="13">
        <f aca="true" t="shared" si="34" ref="G409:V409">G410</f>
        <v>0</v>
      </c>
      <c r="H409" s="13">
        <f t="shared" si="34"/>
        <v>0</v>
      </c>
      <c r="I409" s="13">
        <f t="shared" si="34"/>
        <v>0</v>
      </c>
      <c r="J409" s="13">
        <f t="shared" si="34"/>
        <v>0</v>
      </c>
      <c r="K409" s="13">
        <f t="shared" si="34"/>
        <v>0</v>
      </c>
      <c r="L409" s="13">
        <f t="shared" si="34"/>
        <v>0</v>
      </c>
      <c r="M409" s="13">
        <f t="shared" si="34"/>
        <v>0</v>
      </c>
      <c r="N409" s="13">
        <f t="shared" si="34"/>
        <v>0</v>
      </c>
      <c r="O409" s="13">
        <f t="shared" si="34"/>
        <v>0</v>
      </c>
      <c r="P409" s="13">
        <f t="shared" si="34"/>
        <v>0</v>
      </c>
      <c r="Q409" s="13">
        <f t="shared" si="34"/>
        <v>0</v>
      </c>
      <c r="R409" s="13">
        <f t="shared" si="34"/>
        <v>0</v>
      </c>
      <c r="S409" s="13">
        <f t="shared" si="34"/>
        <v>0</v>
      </c>
      <c r="T409" s="13">
        <f t="shared" si="34"/>
        <v>0</v>
      </c>
      <c r="U409" s="13">
        <f t="shared" si="34"/>
        <v>0</v>
      </c>
      <c r="V409" s="13">
        <f t="shared" si="34"/>
        <v>0</v>
      </c>
    </row>
    <row r="410" spans="1:22" s="26" customFormat="1" ht="47.25" outlineLevel="6">
      <c r="A410" s="55" t="s">
        <v>203</v>
      </c>
      <c r="B410" s="19" t="s">
        <v>13</v>
      </c>
      <c r="C410" s="19" t="s">
        <v>262</v>
      </c>
      <c r="D410" s="19" t="s">
        <v>5</v>
      </c>
      <c r="E410" s="19"/>
      <c r="F410" s="88">
        <f>F411+F415</f>
        <v>1438</v>
      </c>
      <c r="G410" s="7">
        <f aca="true" t="shared" si="35" ref="G410:V410">G411</f>
        <v>0</v>
      </c>
      <c r="H410" s="7">
        <f t="shared" si="35"/>
        <v>0</v>
      </c>
      <c r="I410" s="7">
        <f t="shared" si="35"/>
        <v>0</v>
      </c>
      <c r="J410" s="7">
        <f t="shared" si="35"/>
        <v>0</v>
      </c>
      <c r="K410" s="7">
        <f t="shared" si="35"/>
        <v>0</v>
      </c>
      <c r="L410" s="7">
        <f t="shared" si="35"/>
        <v>0</v>
      </c>
      <c r="M410" s="7">
        <f t="shared" si="35"/>
        <v>0</v>
      </c>
      <c r="N410" s="7">
        <f t="shared" si="35"/>
        <v>0</v>
      </c>
      <c r="O410" s="7">
        <f t="shared" si="35"/>
        <v>0</v>
      </c>
      <c r="P410" s="7">
        <f t="shared" si="35"/>
        <v>0</v>
      </c>
      <c r="Q410" s="7">
        <f t="shared" si="35"/>
        <v>0</v>
      </c>
      <c r="R410" s="7">
        <f t="shared" si="35"/>
        <v>0</v>
      </c>
      <c r="S410" s="7">
        <f t="shared" si="35"/>
        <v>0</v>
      </c>
      <c r="T410" s="7">
        <f t="shared" si="35"/>
        <v>0</v>
      </c>
      <c r="U410" s="7">
        <f t="shared" si="35"/>
        <v>0</v>
      </c>
      <c r="V410" s="7">
        <f t="shared" si="35"/>
        <v>0</v>
      </c>
    </row>
    <row r="411" spans="1:22" s="26" customFormat="1" ht="31.5" outlineLevel="6">
      <c r="A411" s="5" t="s">
        <v>95</v>
      </c>
      <c r="B411" s="6" t="s">
        <v>13</v>
      </c>
      <c r="C411" s="6" t="s">
        <v>262</v>
      </c>
      <c r="D411" s="6" t="s">
        <v>94</v>
      </c>
      <c r="E411" s="6"/>
      <c r="F411" s="89">
        <f>F412+F413+F414</f>
        <v>1438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6" customFormat="1" ht="16.5" customHeight="1" outlineLevel="6">
      <c r="A412" s="51" t="s">
        <v>251</v>
      </c>
      <c r="B412" s="52" t="s">
        <v>13</v>
      </c>
      <c r="C412" s="52" t="s">
        <v>262</v>
      </c>
      <c r="D412" s="52" t="s">
        <v>92</v>
      </c>
      <c r="E412" s="52"/>
      <c r="F412" s="90">
        <v>1134.7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31.5" outlineLevel="6">
      <c r="A413" s="51" t="s">
        <v>256</v>
      </c>
      <c r="B413" s="52" t="s">
        <v>13</v>
      </c>
      <c r="C413" s="52" t="s">
        <v>262</v>
      </c>
      <c r="D413" s="52" t="s">
        <v>93</v>
      </c>
      <c r="E413" s="52"/>
      <c r="F413" s="90">
        <v>6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47.25" outlineLevel="6">
      <c r="A414" s="51" t="s">
        <v>252</v>
      </c>
      <c r="B414" s="52" t="s">
        <v>13</v>
      </c>
      <c r="C414" s="52" t="s">
        <v>262</v>
      </c>
      <c r="D414" s="52" t="s">
        <v>253</v>
      </c>
      <c r="E414" s="52"/>
      <c r="F414" s="90">
        <v>297.3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15.75" outlineLevel="6">
      <c r="A415" s="5" t="s">
        <v>96</v>
      </c>
      <c r="B415" s="6" t="s">
        <v>13</v>
      </c>
      <c r="C415" s="6" t="s">
        <v>262</v>
      </c>
      <c r="D415" s="6" t="s">
        <v>97</v>
      </c>
      <c r="E415" s="6"/>
      <c r="F415" s="89">
        <f>F416</f>
        <v>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31.5" outlineLevel="6">
      <c r="A416" s="51" t="s">
        <v>100</v>
      </c>
      <c r="B416" s="52" t="s">
        <v>13</v>
      </c>
      <c r="C416" s="52" t="s">
        <v>262</v>
      </c>
      <c r="D416" s="52" t="s">
        <v>101</v>
      </c>
      <c r="E416" s="52"/>
      <c r="F416" s="90"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15.75" outlineLevel="6">
      <c r="A417" s="54" t="s">
        <v>142</v>
      </c>
      <c r="B417" s="19" t="s">
        <v>13</v>
      </c>
      <c r="C417" s="19" t="s">
        <v>264</v>
      </c>
      <c r="D417" s="19" t="s">
        <v>5</v>
      </c>
      <c r="E417" s="19"/>
      <c r="F417" s="88">
        <f>F418</f>
        <v>17.32201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15.75" outlineLevel="6">
      <c r="A418" s="5" t="s">
        <v>367</v>
      </c>
      <c r="B418" s="6" t="s">
        <v>13</v>
      </c>
      <c r="C418" s="6" t="s">
        <v>264</v>
      </c>
      <c r="D418" s="6" t="s">
        <v>366</v>
      </c>
      <c r="E418" s="6"/>
      <c r="F418" s="89">
        <v>17.32201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9.5" customHeight="1" outlineLevel="6">
      <c r="A419" s="74" t="s">
        <v>231</v>
      </c>
      <c r="B419" s="12" t="s">
        <v>13</v>
      </c>
      <c r="C419" s="12" t="s">
        <v>302</v>
      </c>
      <c r="D419" s="12" t="s">
        <v>5</v>
      </c>
      <c r="E419" s="12"/>
      <c r="F419" s="92">
        <f>F420</f>
        <v>11879.26229</v>
      </c>
      <c r="G419" s="13">
        <f aca="true" t="shared" si="36" ref="G419:V419">G421</f>
        <v>0</v>
      </c>
      <c r="H419" s="13">
        <f t="shared" si="36"/>
        <v>0</v>
      </c>
      <c r="I419" s="13">
        <f t="shared" si="36"/>
        <v>0</v>
      </c>
      <c r="J419" s="13">
        <f t="shared" si="36"/>
        <v>0</v>
      </c>
      <c r="K419" s="13">
        <f t="shared" si="36"/>
        <v>0</v>
      </c>
      <c r="L419" s="13">
        <f t="shared" si="36"/>
        <v>0</v>
      </c>
      <c r="M419" s="13">
        <f t="shared" si="36"/>
        <v>0</v>
      </c>
      <c r="N419" s="13">
        <f t="shared" si="36"/>
        <v>0</v>
      </c>
      <c r="O419" s="13">
        <f t="shared" si="36"/>
        <v>0</v>
      </c>
      <c r="P419" s="13">
        <f t="shared" si="36"/>
        <v>0</v>
      </c>
      <c r="Q419" s="13">
        <f t="shared" si="36"/>
        <v>0</v>
      </c>
      <c r="R419" s="13">
        <f t="shared" si="36"/>
        <v>0</v>
      </c>
      <c r="S419" s="13">
        <f t="shared" si="36"/>
        <v>0</v>
      </c>
      <c r="T419" s="13">
        <f t="shared" si="36"/>
        <v>0</v>
      </c>
      <c r="U419" s="13">
        <f t="shared" si="36"/>
        <v>0</v>
      </c>
      <c r="V419" s="13">
        <f t="shared" si="36"/>
        <v>0</v>
      </c>
    </row>
    <row r="420" spans="1:22" s="26" customFormat="1" ht="33" customHeight="1" outlineLevel="6">
      <c r="A420" s="74" t="s">
        <v>172</v>
      </c>
      <c r="B420" s="12" t="s">
        <v>13</v>
      </c>
      <c r="C420" s="12" t="s">
        <v>325</v>
      </c>
      <c r="D420" s="12" t="s">
        <v>5</v>
      </c>
      <c r="E420" s="12"/>
      <c r="F420" s="92">
        <f>F421</f>
        <v>11879.26229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26" customFormat="1" ht="31.5" outlineLevel="6">
      <c r="A421" s="54" t="s">
        <v>143</v>
      </c>
      <c r="B421" s="19" t="s">
        <v>13</v>
      </c>
      <c r="C421" s="19" t="s">
        <v>326</v>
      </c>
      <c r="D421" s="19" t="s">
        <v>5</v>
      </c>
      <c r="E421" s="19"/>
      <c r="F421" s="88">
        <f>F422+F426+F429</f>
        <v>11879.26229</v>
      </c>
      <c r="G421" s="7">
        <f aca="true" t="shared" si="37" ref="G421:V421">G422</f>
        <v>0</v>
      </c>
      <c r="H421" s="7">
        <f t="shared" si="37"/>
        <v>0</v>
      </c>
      <c r="I421" s="7">
        <f t="shared" si="37"/>
        <v>0</v>
      </c>
      <c r="J421" s="7">
        <f t="shared" si="37"/>
        <v>0</v>
      </c>
      <c r="K421" s="7">
        <f t="shared" si="37"/>
        <v>0</v>
      </c>
      <c r="L421" s="7">
        <f t="shared" si="37"/>
        <v>0</v>
      </c>
      <c r="M421" s="7">
        <f t="shared" si="37"/>
        <v>0</v>
      </c>
      <c r="N421" s="7">
        <f t="shared" si="37"/>
        <v>0</v>
      </c>
      <c r="O421" s="7">
        <f t="shared" si="37"/>
        <v>0</v>
      </c>
      <c r="P421" s="7">
        <f t="shared" si="37"/>
        <v>0</v>
      </c>
      <c r="Q421" s="7">
        <f t="shared" si="37"/>
        <v>0</v>
      </c>
      <c r="R421" s="7">
        <f t="shared" si="37"/>
        <v>0</v>
      </c>
      <c r="S421" s="7">
        <f t="shared" si="37"/>
        <v>0</v>
      </c>
      <c r="T421" s="7">
        <f t="shared" si="37"/>
        <v>0</v>
      </c>
      <c r="U421" s="7">
        <f t="shared" si="37"/>
        <v>0</v>
      </c>
      <c r="V421" s="7">
        <f t="shared" si="37"/>
        <v>0</v>
      </c>
    </row>
    <row r="422" spans="1:22" s="26" customFormat="1" ht="15.75" outlineLevel="6">
      <c r="A422" s="5" t="s">
        <v>113</v>
      </c>
      <c r="B422" s="6" t="s">
        <v>13</v>
      </c>
      <c r="C422" s="6" t="s">
        <v>326</v>
      </c>
      <c r="D422" s="6" t="s">
        <v>114</v>
      </c>
      <c r="E422" s="6"/>
      <c r="F422" s="89">
        <f>F423+F424+F425</f>
        <v>9827.6843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6" customFormat="1" ht="15.75" outlineLevel="6">
      <c r="A423" s="51" t="s">
        <v>250</v>
      </c>
      <c r="B423" s="52" t="s">
        <v>13</v>
      </c>
      <c r="C423" s="52" t="s">
        <v>326</v>
      </c>
      <c r="D423" s="52" t="s">
        <v>115</v>
      </c>
      <c r="E423" s="52"/>
      <c r="F423" s="90">
        <v>7492.90277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31.5" outlineLevel="6">
      <c r="A424" s="51" t="s">
        <v>257</v>
      </c>
      <c r="B424" s="52" t="s">
        <v>13</v>
      </c>
      <c r="C424" s="52" t="s">
        <v>326</v>
      </c>
      <c r="D424" s="52" t="s">
        <v>116</v>
      </c>
      <c r="E424" s="52"/>
      <c r="F424" s="90">
        <v>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6" customFormat="1" ht="47.25" outlineLevel="6">
      <c r="A425" s="51" t="s">
        <v>254</v>
      </c>
      <c r="B425" s="52" t="s">
        <v>13</v>
      </c>
      <c r="C425" s="52" t="s">
        <v>326</v>
      </c>
      <c r="D425" s="52" t="s">
        <v>255</v>
      </c>
      <c r="E425" s="52"/>
      <c r="F425" s="90">
        <v>2334.78153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6" customFormat="1" ht="15.75" outlineLevel="6">
      <c r="A426" s="5" t="s">
        <v>96</v>
      </c>
      <c r="B426" s="6" t="s">
        <v>13</v>
      </c>
      <c r="C426" s="6" t="s">
        <v>326</v>
      </c>
      <c r="D426" s="6" t="s">
        <v>97</v>
      </c>
      <c r="E426" s="6"/>
      <c r="F426" s="89">
        <f>F427+F428</f>
        <v>1958.57799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6" customFormat="1" ht="31.5" outlineLevel="6">
      <c r="A427" s="51" t="s">
        <v>98</v>
      </c>
      <c r="B427" s="52" t="s">
        <v>13</v>
      </c>
      <c r="C427" s="52" t="s">
        <v>326</v>
      </c>
      <c r="D427" s="52" t="s">
        <v>99</v>
      </c>
      <c r="E427" s="52"/>
      <c r="F427" s="90">
        <v>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6" customFormat="1" ht="31.5" outlineLevel="6">
      <c r="A428" s="51" t="s">
        <v>100</v>
      </c>
      <c r="B428" s="52" t="s">
        <v>13</v>
      </c>
      <c r="C428" s="52" t="s">
        <v>326</v>
      </c>
      <c r="D428" s="52" t="s">
        <v>101</v>
      </c>
      <c r="E428" s="52"/>
      <c r="F428" s="90">
        <v>1958.57799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6" customFormat="1" ht="15.75" outlineLevel="6">
      <c r="A429" s="5" t="s">
        <v>102</v>
      </c>
      <c r="B429" s="6" t="s">
        <v>13</v>
      </c>
      <c r="C429" s="6" t="s">
        <v>326</v>
      </c>
      <c r="D429" s="6" t="s">
        <v>103</v>
      </c>
      <c r="E429" s="6"/>
      <c r="F429" s="89">
        <f>F430+F431+F432</f>
        <v>93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6" customFormat="1" ht="15.75" outlineLevel="6">
      <c r="A430" s="51" t="s">
        <v>104</v>
      </c>
      <c r="B430" s="52" t="s">
        <v>13</v>
      </c>
      <c r="C430" s="52" t="s">
        <v>326</v>
      </c>
      <c r="D430" s="52" t="s">
        <v>106</v>
      </c>
      <c r="E430" s="52"/>
      <c r="F430" s="90">
        <v>3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6" customFormat="1" ht="15.75" outlineLevel="6">
      <c r="A431" s="51" t="s">
        <v>105</v>
      </c>
      <c r="B431" s="52" t="s">
        <v>13</v>
      </c>
      <c r="C431" s="52" t="s">
        <v>326</v>
      </c>
      <c r="D431" s="52" t="s">
        <v>107</v>
      </c>
      <c r="E431" s="52"/>
      <c r="F431" s="90">
        <v>6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6" customFormat="1" ht="15.75" outlineLevel="6">
      <c r="A432" s="51" t="s">
        <v>367</v>
      </c>
      <c r="B432" s="52" t="s">
        <v>13</v>
      </c>
      <c r="C432" s="52" t="s">
        <v>326</v>
      </c>
      <c r="D432" s="52" t="s">
        <v>366</v>
      </c>
      <c r="E432" s="52"/>
      <c r="F432" s="90">
        <v>84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6" customFormat="1" ht="17.25" customHeight="1" outlineLevel="6">
      <c r="A433" s="16" t="s">
        <v>72</v>
      </c>
      <c r="B433" s="17" t="s">
        <v>52</v>
      </c>
      <c r="C433" s="17" t="s">
        <v>258</v>
      </c>
      <c r="D433" s="17" t="s">
        <v>5</v>
      </c>
      <c r="E433" s="17"/>
      <c r="F433" s="85">
        <f>F434</f>
        <v>40471.613999999994</v>
      </c>
      <c r="G433" s="18" t="e">
        <f>G434+#REF!+#REF!</f>
        <v>#REF!</v>
      </c>
      <c r="H433" s="18" t="e">
        <f>H434+#REF!+#REF!</f>
        <v>#REF!</v>
      </c>
      <c r="I433" s="18" t="e">
        <f>I434+#REF!+#REF!</f>
        <v>#REF!</v>
      </c>
      <c r="J433" s="18" t="e">
        <f>J434+#REF!+#REF!</f>
        <v>#REF!</v>
      </c>
      <c r="K433" s="18" t="e">
        <f>K434+#REF!+#REF!</f>
        <v>#REF!</v>
      </c>
      <c r="L433" s="18" t="e">
        <f>L434+#REF!+#REF!</f>
        <v>#REF!</v>
      </c>
      <c r="M433" s="18" t="e">
        <f>M434+#REF!+#REF!</f>
        <v>#REF!</v>
      </c>
      <c r="N433" s="18" t="e">
        <f>N434+#REF!+#REF!</f>
        <v>#REF!</v>
      </c>
      <c r="O433" s="18" t="e">
        <f>O434+#REF!+#REF!</f>
        <v>#REF!</v>
      </c>
      <c r="P433" s="18" t="e">
        <f>P434+#REF!+#REF!</f>
        <v>#REF!</v>
      </c>
      <c r="Q433" s="18" t="e">
        <f>Q434+#REF!+#REF!</f>
        <v>#REF!</v>
      </c>
      <c r="R433" s="18" t="e">
        <f>R434+#REF!+#REF!</f>
        <v>#REF!</v>
      </c>
      <c r="S433" s="18" t="e">
        <f>S434+#REF!+#REF!</f>
        <v>#REF!</v>
      </c>
      <c r="T433" s="18" t="e">
        <f>T434+#REF!+#REF!</f>
        <v>#REF!</v>
      </c>
      <c r="U433" s="18" t="e">
        <f>U434+#REF!+#REF!</f>
        <v>#REF!</v>
      </c>
      <c r="V433" s="18" t="e">
        <f>V434+#REF!+#REF!</f>
        <v>#REF!</v>
      </c>
    </row>
    <row r="434" spans="1:22" s="26" customFormat="1" ht="15.75" outlineLevel="3">
      <c r="A434" s="8" t="s">
        <v>38</v>
      </c>
      <c r="B434" s="9" t="s">
        <v>14</v>
      </c>
      <c r="C434" s="9" t="s">
        <v>258</v>
      </c>
      <c r="D434" s="9" t="s">
        <v>5</v>
      </c>
      <c r="E434" s="9"/>
      <c r="F434" s="86">
        <f>F435+F466+F470+F474+F459</f>
        <v>40471.613999999994</v>
      </c>
      <c r="G434" s="10" t="e">
        <f>G435+#REF!+#REF!</f>
        <v>#REF!</v>
      </c>
      <c r="H434" s="10" t="e">
        <f>H435+#REF!+#REF!</f>
        <v>#REF!</v>
      </c>
      <c r="I434" s="10" t="e">
        <f>I435+#REF!+#REF!</f>
        <v>#REF!</v>
      </c>
      <c r="J434" s="10" t="e">
        <f>J435+#REF!+#REF!</f>
        <v>#REF!</v>
      </c>
      <c r="K434" s="10" t="e">
        <f>K435+#REF!+#REF!</f>
        <v>#REF!</v>
      </c>
      <c r="L434" s="10" t="e">
        <f>L435+#REF!+#REF!</f>
        <v>#REF!</v>
      </c>
      <c r="M434" s="10" t="e">
        <f>M435+#REF!+#REF!</f>
        <v>#REF!</v>
      </c>
      <c r="N434" s="10" t="e">
        <f>N435+#REF!+#REF!</f>
        <v>#REF!</v>
      </c>
      <c r="O434" s="10" t="e">
        <f>O435+#REF!+#REF!</f>
        <v>#REF!</v>
      </c>
      <c r="P434" s="10" t="e">
        <f>P435+#REF!+#REF!</f>
        <v>#REF!</v>
      </c>
      <c r="Q434" s="10" t="e">
        <f>Q435+#REF!+#REF!</f>
        <v>#REF!</v>
      </c>
      <c r="R434" s="10" t="e">
        <f>R435+#REF!+#REF!</f>
        <v>#REF!</v>
      </c>
      <c r="S434" s="10" t="e">
        <f>S435+#REF!+#REF!</f>
        <v>#REF!</v>
      </c>
      <c r="T434" s="10" t="e">
        <f>T435+#REF!+#REF!</f>
        <v>#REF!</v>
      </c>
      <c r="U434" s="10" t="e">
        <f>U435+#REF!+#REF!</f>
        <v>#REF!</v>
      </c>
      <c r="V434" s="10" t="e">
        <f>V435+#REF!+#REF!</f>
        <v>#REF!</v>
      </c>
    </row>
    <row r="435" spans="1:22" s="26" customFormat="1" ht="19.5" customHeight="1" outlineLevel="3">
      <c r="A435" s="14" t="s">
        <v>173</v>
      </c>
      <c r="B435" s="12" t="s">
        <v>14</v>
      </c>
      <c r="C435" s="12" t="s">
        <v>327</v>
      </c>
      <c r="D435" s="12" t="s">
        <v>5</v>
      </c>
      <c r="E435" s="12"/>
      <c r="F435" s="92">
        <f>F436+F448</f>
        <v>39605.054</v>
      </c>
      <c r="G435" s="13">
        <f aca="true" t="shared" si="38" ref="G435:V435">G449</f>
        <v>0</v>
      </c>
      <c r="H435" s="13">
        <f t="shared" si="38"/>
        <v>0</v>
      </c>
      <c r="I435" s="13">
        <f t="shared" si="38"/>
        <v>0</v>
      </c>
      <c r="J435" s="13">
        <f t="shared" si="38"/>
        <v>0</v>
      </c>
      <c r="K435" s="13">
        <f t="shared" si="38"/>
        <v>0</v>
      </c>
      <c r="L435" s="13">
        <f t="shared" si="38"/>
        <v>0</v>
      </c>
      <c r="M435" s="13">
        <f t="shared" si="38"/>
        <v>0</v>
      </c>
      <c r="N435" s="13">
        <f t="shared" si="38"/>
        <v>0</v>
      </c>
      <c r="O435" s="13">
        <f t="shared" si="38"/>
        <v>0</v>
      </c>
      <c r="P435" s="13">
        <f t="shared" si="38"/>
        <v>0</v>
      </c>
      <c r="Q435" s="13">
        <f t="shared" si="38"/>
        <v>0</v>
      </c>
      <c r="R435" s="13">
        <f t="shared" si="38"/>
        <v>0</v>
      </c>
      <c r="S435" s="13">
        <f t="shared" si="38"/>
        <v>0</v>
      </c>
      <c r="T435" s="13">
        <f t="shared" si="38"/>
        <v>0</v>
      </c>
      <c r="U435" s="13">
        <f t="shared" si="38"/>
        <v>0</v>
      </c>
      <c r="V435" s="13">
        <f t="shared" si="38"/>
        <v>0</v>
      </c>
    </row>
    <row r="436" spans="1:22" s="26" customFormat="1" ht="19.5" customHeight="1" outlineLevel="3">
      <c r="A436" s="54" t="s">
        <v>125</v>
      </c>
      <c r="B436" s="19" t="s">
        <v>14</v>
      </c>
      <c r="C436" s="19" t="s">
        <v>328</v>
      </c>
      <c r="D436" s="19" t="s">
        <v>5</v>
      </c>
      <c r="E436" s="19"/>
      <c r="F436" s="88">
        <f>F437+F442+F445</f>
        <v>21605.053999999996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26" customFormat="1" ht="32.25" customHeight="1" outlineLevel="3">
      <c r="A437" s="81" t="s">
        <v>174</v>
      </c>
      <c r="B437" s="6" t="s">
        <v>14</v>
      </c>
      <c r="C437" s="6" t="s">
        <v>329</v>
      </c>
      <c r="D437" s="6" t="s">
        <v>5</v>
      </c>
      <c r="E437" s="6"/>
      <c r="F437" s="89">
        <f>F438+F440</f>
        <v>747.724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s="26" customFormat="1" ht="19.5" customHeight="1" outlineLevel="3">
      <c r="A438" s="51" t="s">
        <v>96</v>
      </c>
      <c r="B438" s="52" t="s">
        <v>14</v>
      </c>
      <c r="C438" s="52" t="s">
        <v>329</v>
      </c>
      <c r="D438" s="52" t="s">
        <v>97</v>
      </c>
      <c r="E438" s="52"/>
      <c r="F438" s="105">
        <f>F439</f>
        <v>70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s="26" customFormat="1" ht="19.5" customHeight="1" outlineLevel="3">
      <c r="A439" s="51" t="s">
        <v>100</v>
      </c>
      <c r="B439" s="52" t="s">
        <v>14</v>
      </c>
      <c r="C439" s="52" t="s">
        <v>329</v>
      </c>
      <c r="D439" s="52" t="s">
        <v>101</v>
      </c>
      <c r="E439" s="52"/>
      <c r="F439" s="105">
        <v>70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s="26" customFormat="1" ht="19.5" customHeight="1" outlineLevel="3">
      <c r="A440" s="51" t="s">
        <v>410</v>
      </c>
      <c r="B440" s="52" t="s">
        <v>14</v>
      </c>
      <c r="C440" s="52" t="s">
        <v>329</v>
      </c>
      <c r="D440" s="52" t="s">
        <v>409</v>
      </c>
      <c r="E440" s="52"/>
      <c r="F440" s="105">
        <f>F441</f>
        <v>677.724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s="26" customFormat="1" ht="33.75" customHeight="1" outlineLevel="3">
      <c r="A441" s="51" t="s">
        <v>411</v>
      </c>
      <c r="B441" s="52" t="s">
        <v>14</v>
      </c>
      <c r="C441" s="52" t="s">
        <v>329</v>
      </c>
      <c r="D441" s="52" t="s">
        <v>407</v>
      </c>
      <c r="E441" s="52"/>
      <c r="F441" s="105">
        <v>677.724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s="26" customFormat="1" ht="78" customHeight="1" outlineLevel="3">
      <c r="A442" s="81" t="s">
        <v>439</v>
      </c>
      <c r="B442" s="6" t="s">
        <v>14</v>
      </c>
      <c r="C442" s="6" t="s">
        <v>438</v>
      </c>
      <c r="D442" s="6" t="s">
        <v>5</v>
      </c>
      <c r="E442" s="6"/>
      <c r="F442" s="89">
        <f>F443</f>
        <v>16335.054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s="26" customFormat="1" ht="16.5" customHeight="1" outlineLevel="3">
      <c r="A443" s="51" t="s">
        <v>410</v>
      </c>
      <c r="B443" s="52" t="s">
        <v>14</v>
      </c>
      <c r="C443" s="52" t="s">
        <v>438</v>
      </c>
      <c r="D443" s="52" t="s">
        <v>409</v>
      </c>
      <c r="E443" s="52"/>
      <c r="F443" s="90">
        <f>F444</f>
        <v>16335.054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s="26" customFormat="1" ht="33.75" customHeight="1" outlineLevel="3">
      <c r="A444" s="51" t="s">
        <v>411</v>
      </c>
      <c r="B444" s="52" t="s">
        <v>14</v>
      </c>
      <c r="C444" s="52" t="s">
        <v>438</v>
      </c>
      <c r="D444" s="52" t="s">
        <v>407</v>
      </c>
      <c r="E444" s="52"/>
      <c r="F444" s="90">
        <v>16335.054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s="26" customFormat="1" ht="81" customHeight="1" outlineLevel="3">
      <c r="A445" s="81" t="s">
        <v>441</v>
      </c>
      <c r="B445" s="6" t="s">
        <v>14</v>
      </c>
      <c r="C445" s="6" t="s">
        <v>440</v>
      </c>
      <c r="D445" s="6" t="s">
        <v>5</v>
      </c>
      <c r="E445" s="6"/>
      <c r="F445" s="89">
        <f>F446</f>
        <v>4522.276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s="26" customFormat="1" ht="15.75" customHeight="1" outlineLevel="3">
      <c r="A446" s="51" t="s">
        <v>410</v>
      </c>
      <c r="B446" s="52" t="s">
        <v>14</v>
      </c>
      <c r="C446" s="52" t="s">
        <v>440</v>
      </c>
      <c r="D446" s="52" t="s">
        <v>409</v>
      </c>
      <c r="E446" s="52"/>
      <c r="F446" s="90">
        <f>F447</f>
        <v>4522.276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s="26" customFormat="1" ht="33.75" customHeight="1" outlineLevel="3">
      <c r="A447" s="51" t="s">
        <v>411</v>
      </c>
      <c r="B447" s="52" t="s">
        <v>14</v>
      </c>
      <c r="C447" s="52" t="s">
        <v>440</v>
      </c>
      <c r="D447" s="52" t="s">
        <v>407</v>
      </c>
      <c r="E447" s="52"/>
      <c r="F447" s="90">
        <v>4522.276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s="26" customFormat="1" ht="35.25" customHeight="1" outlineLevel="3">
      <c r="A448" s="68" t="s">
        <v>175</v>
      </c>
      <c r="B448" s="19" t="s">
        <v>14</v>
      </c>
      <c r="C448" s="19" t="s">
        <v>330</v>
      </c>
      <c r="D448" s="19" t="s">
        <v>5</v>
      </c>
      <c r="E448" s="19"/>
      <c r="F448" s="88">
        <f>F449+F453+F456</f>
        <v>18000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s="26" customFormat="1" ht="31.5" outlineLevel="3">
      <c r="A449" s="5" t="s">
        <v>176</v>
      </c>
      <c r="B449" s="6" t="s">
        <v>14</v>
      </c>
      <c r="C449" s="6" t="s">
        <v>331</v>
      </c>
      <c r="D449" s="6" t="s">
        <v>5</v>
      </c>
      <c r="E449" s="6"/>
      <c r="F449" s="89">
        <f>F450</f>
        <v>10000</v>
      </c>
      <c r="G449" s="7">
        <f aca="true" t="shared" si="39" ref="G449:V449">G451</f>
        <v>0</v>
      </c>
      <c r="H449" s="7">
        <f t="shared" si="39"/>
        <v>0</v>
      </c>
      <c r="I449" s="7">
        <f t="shared" si="39"/>
        <v>0</v>
      </c>
      <c r="J449" s="7">
        <f t="shared" si="39"/>
        <v>0</v>
      </c>
      <c r="K449" s="7">
        <f t="shared" si="39"/>
        <v>0</v>
      </c>
      <c r="L449" s="7">
        <f t="shared" si="39"/>
        <v>0</v>
      </c>
      <c r="M449" s="7">
        <f t="shared" si="39"/>
        <v>0</v>
      </c>
      <c r="N449" s="7">
        <f t="shared" si="39"/>
        <v>0</v>
      </c>
      <c r="O449" s="7">
        <f t="shared" si="39"/>
        <v>0</v>
      </c>
      <c r="P449" s="7">
        <f t="shared" si="39"/>
        <v>0</v>
      </c>
      <c r="Q449" s="7">
        <f t="shared" si="39"/>
        <v>0</v>
      </c>
      <c r="R449" s="7">
        <f t="shared" si="39"/>
        <v>0</v>
      </c>
      <c r="S449" s="7">
        <f t="shared" si="39"/>
        <v>0</v>
      </c>
      <c r="T449" s="7">
        <f t="shared" si="39"/>
        <v>0</v>
      </c>
      <c r="U449" s="7">
        <f t="shared" si="39"/>
        <v>0</v>
      </c>
      <c r="V449" s="7">
        <f t="shared" si="39"/>
        <v>0</v>
      </c>
    </row>
    <row r="450" spans="1:22" s="26" customFormat="1" ht="15.75" outlineLevel="3">
      <c r="A450" s="51" t="s">
        <v>122</v>
      </c>
      <c r="B450" s="52" t="s">
        <v>14</v>
      </c>
      <c r="C450" s="52" t="s">
        <v>331</v>
      </c>
      <c r="D450" s="52" t="s">
        <v>123</v>
      </c>
      <c r="E450" s="52"/>
      <c r="F450" s="90">
        <f>F451+F452</f>
        <v>10000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6" customFormat="1" ht="47.25" outlineLevel="3">
      <c r="A451" s="60" t="s">
        <v>205</v>
      </c>
      <c r="B451" s="52" t="s">
        <v>14</v>
      </c>
      <c r="C451" s="52" t="s">
        <v>331</v>
      </c>
      <c r="D451" s="52" t="s">
        <v>85</v>
      </c>
      <c r="E451" s="52"/>
      <c r="F451" s="90">
        <v>10000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6" customFormat="1" ht="15.75" outlineLevel="3">
      <c r="A452" s="63" t="s">
        <v>86</v>
      </c>
      <c r="B452" s="52" t="s">
        <v>14</v>
      </c>
      <c r="C452" s="52" t="s">
        <v>353</v>
      </c>
      <c r="D452" s="52" t="s">
        <v>87</v>
      </c>
      <c r="E452" s="52"/>
      <c r="F452" s="90">
        <v>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6" customFormat="1" ht="31.5" outlineLevel="3">
      <c r="A453" s="5" t="s">
        <v>177</v>
      </c>
      <c r="B453" s="6" t="s">
        <v>14</v>
      </c>
      <c r="C453" s="6" t="s">
        <v>332</v>
      </c>
      <c r="D453" s="6" t="s">
        <v>5</v>
      </c>
      <c r="E453" s="6"/>
      <c r="F453" s="89">
        <f>F454</f>
        <v>8000</v>
      </c>
      <c r="G453" s="7">
        <f aca="true" t="shared" si="40" ref="G453:V453">G455</f>
        <v>0</v>
      </c>
      <c r="H453" s="7">
        <f t="shared" si="40"/>
        <v>0</v>
      </c>
      <c r="I453" s="7">
        <f t="shared" si="40"/>
        <v>0</v>
      </c>
      <c r="J453" s="7">
        <f t="shared" si="40"/>
        <v>0</v>
      </c>
      <c r="K453" s="7">
        <f t="shared" si="40"/>
        <v>0</v>
      </c>
      <c r="L453" s="7">
        <f t="shared" si="40"/>
        <v>0</v>
      </c>
      <c r="M453" s="7">
        <f t="shared" si="40"/>
        <v>0</v>
      </c>
      <c r="N453" s="7">
        <f t="shared" si="40"/>
        <v>0</v>
      </c>
      <c r="O453" s="7">
        <f t="shared" si="40"/>
        <v>0</v>
      </c>
      <c r="P453" s="7">
        <f t="shared" si="40"/>
        <v>0</v>
      </c>
      <c r="Q453" s="7">
        <f t="shared" si="40"/>
        <v>0</v>
      </c>
      <c r="R453" s="7">
        <f t="shared" si="40"/>
        <v>0</v>
      </c>
      <c r="S453" s="7">
        <f t="shared" si="40"/>
        <v>0</v>
      </c>
      <c r="T453" s="7">
        <f t="shared" si="40"/>
        <v>0</v>
      </c>
      <c r="U453" s="7">
        <f t="shared" si="40"/>
        <v>0</v>
      </c>
      <c r="V453" s="7">
        <f t="shared" si="40"/>
        <v>0</v>
      </c>
    </row>
    <row r="454" spans="1:22" s="26" customFormat="1" ht="15.75" outlineLevel="3">
      <c r="A454" s="51" t="s">
        <v>122</v>
      </c>
      <c r="B454" s="52" t="s">
        <v>14</v>
      </c>
      <c r="C454" s="52" t="s">
        <v>332</v>
      </c>
      <c r="D454" s="52" t="s">
        <v>123</v>
      </c>
      <c r="E454" s="52"/>
      <c r="F454" s="90">
        <f>F455</f>
        <v>8000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6" customFormat="1" ht="47.25" outlineLevel="3">
      <c r="A455" s="60" t="s">
        <v>205</v>
      </c>
      <c r="B455" s="52" t="s">
        <v>14</v>
      </c>
      <c r="C455" s="52" t="s">
        <v>332</v>
      </c>
      <c r="D455" s="52" t="s">
        <v>85</v>
      </c>
      <c r="E455" s="52"/>
      <c r="F455" s="90">
        <v>8000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6" customFormat="1" ht="21.75" customHeight="1" outlineLevel="3">
      <c r="A456" s="81" t="s">
        <v>248</v>
      </c>
      <c r="B456" s="6" t="s">
        <v>14</v>
      </c>
      <c r="C456" s="6" t="s">
        <v>333</v>
      </c>
      <c r="D456" s="6" t="s">
        <v>5</v>
      </c>
      <c r="E456" s="6"/>
      <c r="F456" s="89">
        <f>F457</f>
        <v>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6" customFormat="1" ht="15.75" outlineLevel="3">
      <c r="A457" s="51" t="s">
        <v>122</v>
      </c>
      <c r="B457" s="52" t="s">
        <v>14</v>
      </c>
      <c r="C457" s="52" t="s">
        <v>333</v>
      </c>
      <c r="D457" s="52" t="s">
        <v>123</v>
      </c>
      <c r="E457" s="52"/>
      <c r="F457" s="90">
        <f>F458</f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6" customFormat="1" ht="47.25" outlineLevel="3">
      <c r="A458" s="60" t="s">
        <v>205</v>
      </c>
      <c r="B458" s="52" t="s">
        <v>14</v>
      </c>
      <c r="C458" s="52" t="s">
        <v>333</v>
      </c>
      <c r="D458" s="52" t="s">
        <v>85</v>
      </c>
      <c r="E458" s="52"/>
      <c r="F458" s="90">
        <v>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6" customFormat="1" ht="31.5" outlineLevel="3">
      <c r="A459" s="74" t="s">
        <v>392</v>
      </c>
      <c r="B459" s="9" t="s">
        <v>14</v>
      </c>
      <c r="C459" s="9" t="s">
        <v>343</v>
      </c>
      <c r="D459" s="9" t="s">
        <v>5</v>
      </c>
      <c r="E459" s="9"/>
      <c r="F459" s="86">
        <f>F460+F463</f>
        <v>616.56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6" customFormat="1" ht="31.5" outlineLevel="3">
      <c r="A460" s="68" t="s">
        <v>379</v>
      </c>
      <c r="B460" s="19" t="s">
        <v>14</v>
      </c>
      <c r="C460" s="19" t="s">
        <v>386</v>
      </c>
      <c r="D460" s="19" t="s">
        <v>5</v>
      </c>
      <c r="E460" s="19"/>
      <c r="F460" s="88">
        <f>F461</f>
        <v>116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6" customFormat="1" ht="15.75" outlineLevel="3">
      <c r="A461" s="5" t="s">
        <v>122</v>
      </c>
      <c r="B461" s="6" t="s">
        <v>14</v>
      </c>
      <c r="C461" s="6" t="s">
        <v>386</v>
      </c>
      <c r="D461" s="6" t="s">
        <v>123</v>
      </c>
      <c r="E461" s="6"/>
      <c r="F461" s="89">
        <f>F462</f>
        <v>116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6" customFormat="1" ht="15.75" outlineLevel="3">
      <c r="A462" s="63" t="s">
        <v>86</v>
      </c>
      <c r="B462" s="52" t="s">
        <v>14</v>
      </c>
      <c r="C462" s="52" t="s">
        <v>386</v>
      </c>
      <c r="D462" s="52" t="s">
        <v>87</v>
      </c>
      <c r="E462" s="52"/>
      <c r="F462" s="90">
        <v>116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6" customFormat="1" ht="31.5" outlineLevel="3">
      <c r="A463" s="68" t="s">
        <v>422</v>
      </c>
      <c r="B463" s="19" t="s">
        <v>14</v>
      </c>
      <c r="C463" s="19" t="s">
        <v>437</v>
      </c>
      <c r="D463" s="19" t="s">
        <v>5</v>
      </c>
      <c r="E463" s="19"/>
      <c r="F463" s="88">
        <f>F464</f>
        <v>500.56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6" customFormat="1" ht="15.75" outlineLevel="3">
      <c r="A464" s="5" t="s">
        <v>122</v>
      </c>
      <c r="B464" s="6" t="s">
        <v>14</v>
      </c>
      <c r="C464" s="6" t="s">
        <v>437</v>
      </c>
      <c r="D464" s="6" t="s">
        <v>123</v>
      </c>
      <c r="E464" s="6"/>
      <c r="F464" s="89">
        <f>F465</f>
        <v>500.56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6" customFormat="1" ht="15.75" outlineLevel="3">
      <c r="A465" s="63" t="s">
        <v>86</v>
      </c>
      <c r="B465" s="52" t="s">
        <v>14</v>
      </c>
      <c r="C465" s="52" t="s">
        <v>437</v>
      </c>
      <c r="D465" s="52" t="s">
        <v>87</v>
      </c>
      <c r="E465" s="52"/>
      <c r="F465" s="90">
        <v>500.56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6" customFormat="1" ht="15.75" outlineLevel="3">
      <c r="A466" s="8" t="s">
        <v>235</v>
      </c>
      <c r="B466" s="9" t="s">
        <v>14</v>
      </c>
      <c r="C466" s="9" t="s">
        <v>334</v>
      </c>
      <c r="D466" s="9" t="s">
        <v>5</v>
      </c>
      <c r="E466" s="9"/>
      <c r="F466" s="86">
        <f>F467</f>
        <v>100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6" customFormat="1" ht="36" customHeight="1" outlineLevel="3">
      <c r="A467" s="81" t="s">
        <v>178</v>
      </c>
      <c r="B467" s="6" t="s">
        <v>14</v>
      </c>
      <c r="C467" s="6" t="s">
        <v>335</v>
      </c>
      <c r="D467" s="6" t="s">
        <v>5</v>
      </c>
      <c r="E467" s="6"/>
      <c r="F467" s="89">
        <f>F468</f>
        <v>100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6" customFormat="1" ht="15.75" outlineLevel="3">
      <c r="A468" s="51" t="s">
        <v>96</v>
      </c>
      <c r="B468" s="52" t="s">
        <v>14</v>
      </c>
      <c r="C468" s="52" t="s">
        <v>335</v>
      </c>
      <c r="D468" s="52" t="s">
        <v>97</v>
      </c>
      <c r="E468" s="52"/>
      <c r="F468" s="90">
        <f>F469</f>
        <v>100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6" customFormat="1" ht="31.5" outlineLevel="3">
      <c r="A469" s="51" t="s">
        <v>100</v>
      </c>
      <c r="B469" s="52" t="s">
        <v>14</v>
      </c>
      <c r="C469" s="52" t="s">
        <v>335</v>
      </c>
      <c r="D469" s="52" t="s">
        <v>101</v>
      </c>
      <c r="E469" s="52"/>
      <c r="F469" s="90">
        <v>100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6" customFormat="1" ht="15.75" outlineLevel="3">
      <c r="A470" s="8" t="s">
        <v>236</v>
      </c>
      <c r="B470" s="9" t="s">
        <v>14</v>
      </c>
      <c r="C470" s="9" t="s">
        <v>336</v>
      </c>
      <c r="D470" s="9" t="s">
        <v>5</v>
      </c>
      <c r="E470" s="9"/>
      <c r="F470" s="86">
        <f>F471</f>
        <v>100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6" customFormat="1" ht="31.5" outlineLevel="3">
      <c r="A471" s="81" t="s">
        <v>179</v>
      </c>
      <c r="B471" s="6" t="s">
        <v>14</v>
      </c>
      <c r="C471" s="6" t="s">
        <v>337</v>
      </c>
      <c r="D471" s="6" t="s">
        <v>5</v>
      </c>
      <c r="E471" s="6"/>
      <c r="F471" s="89">
        <f>F472</f>
        <v>100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6" customFormat="1" ht="15.75" outlineLevel="3">
      <c r="A472" s="51" t="s">
        <v>96</v>
      </c>
      <c r="B472" s="52" t="s">
        <v>14</v>
      </c>
      <c r="C472" s="52" t="s">
        <v>337</v>
      </c>
      <c r="D472" s="52" t="s">
        <v>97</v>
      </c>
      <c r="E472" s="52"/>
      <c r="F472" s="90">
        <f>F473</f>
        <v>100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6" customFormat="1" ht="31.5" outlineLevel="3">
      <c r="A473" s="51" t="s">
        <v>100</v>
      </c>
      <c r="B473" s="52" t="s">
        <v>14</v>
      </c>
      <c r="C473" s="52" t="s">
        <v>337</v>
      </c>
      <c r="D473" s="52" t="s">
        <v>101</v>
      </c>
      <c r="E473" s="52"/>
      <c r="F473" s="90">
        <v>100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6" customFormat="1" ht="15.75" outlineLevel="3">
      <c r="A474" s="8" t="s">
        <v>237</v>
      </c>
      <c r="B474" s="9" t="s">
        <v>14</v>
      </c>
      <c r="C474" s="9" t="s">
        <v>338</v>
      </c>
      <c r="D474" s="9" t="s">
        <v>5</v>
      </c>
      <c r="E474" s="9"/>
      <c r="F474" s="86">
        <f>F475</f>
        <v>50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6" customFormat="1" ht="31.5" outlineLevel="3">
      <c r="A475" s="81" t="s">
        <v>180</v>
      </c>
      <c r="B475" s="6" t="s">
        <v>14</v>
      </c>
      <c r="C475" s="6" t="s">
        <v>339</v>
      </c>
      <c r="D475" s="6" t="s">
        <v>5</v>
      </c>
      <c r="E475" s="6"/>
      <c r="F475" s="89">
        <f>F476</f>
        <v>50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6" customFormat="1" ht="15.75" outlineLevel="3">
      <c r="A476" s="51" t="s">
        <v>96</v>
      </c>
      <c r="B476" s="52" t="s">
        <v>14</v>
      </c>
      <c r="C476" s="52" t="s">
        <v>339</v>
      </c>
      <c r="D476" s="52" t="s">
        <v>97</v>
      </c>
      <c r="E476" s="52"/>
      <c r="F476" s="90">
        <f>F477</f>
        <v>50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6" customFormat="1" ht="31.5" outlineLevel="3">
      <c r="A477" s="51" t="s">
        <v>100</v>
      </c>
      <c r="B477" s="52" t="s">
        <v>14</v>
      </c>
      <c r="C477" s="52" t="s">
        <v>339</v>
      </c>
      <c r="D477" s="52" t="s">
        <v>101</v>
      </c>
      <c r="E477" s="52"/>
      <c r="F477" s="90">
        <v>50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6" customFormat="1" ht="17.25" customHeight="1" outlineLevel="6">
      <c r="A478" s="16" t="s">
        <v>51</v>
      </c>
      <c r="B478" s="17" t="s">
        <v>50</v>
      </c>
      <c r="C478" s="17" t="s">
        <v>258</v>
      </c>
      <c r="D478" s="17" t="s">
        <v>5</v>
      </c>
      <c r="E478" s="17"/>
      <c r="F478" s="18">
        <f>F479+F485+F499+F505</f>
        <v>8690.6549</v>
      </c>
      <c r="G478" s="18" t="e">
        <f aca="true" t="shared" si="41" ref="G478:V478">G479+G485+G499</f>
        <v>#REF!</v>
      </c>
      <c r="H478" s="18" t="e">
        <f t="shared" si="41"/>
        <v>#REF!</v>
      </c>
      <c r="I478" s="18" t="e">
        <f t="shared" si="41"/>
        <v>#REF!</v>
      </c>
      <c r="J478" s="18" t="e">
        <f t="shared" si="41"/>
        <v>#REF!</v>
      </c>
      <c r="K478" s="18" t="e">
        <f t="shared" si="41"/>
        <v>#REF!</v>
      </c>
      <c r="L478" s="18" t="e">
        <f t="shared" si="41"/>
        <v>#REF!</v>
      </c>
      <c r="M478" s="18" t="e">
        <f t="shared" si="41"/>
        <v>#REF!</v>
      </c>
      <c r="N478" s="18" t="e">
        <f t="shared" si="41"/>
        <v>#REF!</v>
      </c>
      <c r="O478" s="18" t="e">
        <f t="shared" si="41"/>
        <v>#REF!</v>
      </c>
      <c r="P478" s="18" t="e">
        <f t="shared" si="41"/>
        <v>#REF!</v>
      </c>
      <c r="Q478" s="18" t="e">
        <f t="shared" si="41"/>
        <v>#REF!</v>
      </c>
      <c r="R478" s="18" t="e">
        <f t="shared" si="41"/>
        <v>#REF!</v>
      </c>
      <c r="S478" s="18" t="e">
        <f t="shared" si="41"/>
        <v>#REF!</v>
      </c>
      <c r="T478" s="18" t="e">
        <f t="shared" si="41"/>
        <v>#REF!</v>
      </c>
      <c r="U478" s="18" t="e">
        <f t="shared" si="41"/>
        <v>#REF!</v>
      </c>
      <c r="V478" s="18" t="e">
        <f t="shared" si="41"/>
        <v>#REF!</v>
      </c>
    </row>
    <row r="479" spans="1:22" s="26" customFormat="1" ht="15.75" outlineLevel="3">
      <c r="A479" s="77" t="s">
        <v>40</v>
      </c>
      <c r="B479" s="32" t="s">
        <v>15</v>
      </c>
      <c r="C479" s="32" t="s">
        <v>258</v>
      </c>
      <c r="D479" s="32" t="s">
        <v>5</v>
      </c>
      <c r="E479" s="32"/>
      <c r="F479" s="70">
        <f>F480</f>
        <v>741.75</v>
      </c>
      <c r="G479" s="10">
        <f aca="true" t="shared" si="42" ref="G479:V479">G481</f>
        <v>0</v>
      </c>
      <c r="H479" s="10">
        <f t="shared" si="42"/>
        <v>0</v>
      </c>
      <c r="I479" s="10">
        <f t="shared" si="42"/>
        <v>0</v>
      </c>
      <c r="J479" s="10">
        <f t="shared" si="42"/>
        <v>0</v>
      </c>
      <c r="K479" s="10">
        <f t="shared" si="42"/>
        <v>0</v>
      </c>
      <c r="L479" s="10">
        <f t="shared" si="42"/>
        <v>0</v>
      </c>
      <c r="M479" s="10">
        <f t="shared" si="42"/>
        <v>0</v>
      </c>
      <c r="N479" s="10">
        <f t="shared" si="42"/>
        <v>0</v>
      </c>
      <c r="O479" s="10">
        <f t="shared" si="42"/>
        <v>0</v>
      </c>
      <c r="P479" s="10">
        <f t="shared" si="42"/>
        <v>0</v>
      </c>
      <c r="Q479" s="10">
        <f t="shared" si="42"/>
        <v>0</v>
      </c>
      <c r="R479" s="10">
        <f t="shared" si="42"/>
        <v>0</v>
      </c>
      <c r="S479" s="10">
        <f t="shared" si="42"/>
        <v>0</v>
      </c>
      <c r="T479" s="10">
        <f t="shared" si="42"/>
        <v>0</v>
      </c>
      <c r="U479" s="10">
        <f t="shared" si="42"/>
        <v>0</v>
      </c>
      <c r="V479" s="10">
        <f t="shared" si="42"/>
        <v>0</v>
      </c>
    </row>
    <row r="480" spans="1:22" s="26" customFormat="1" ht="31.5" outlineLevel="3">
      <c r="A480" s="22" t="s">
        <v>137</v>
      </c>
      <c r="B480" s="9" t="s">
        <v>15</v>
      </c>
      <c r="C480" s="9" t="s">
        <v>259</v>
      </c>
      <c r="D480" s="9" t="s">
        <v>5</v>
      </c>
      <c r="E480" s="9"/>
      <c r="F480" s="86">
        <f>F481</f>
        <v>741.75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s="15" customFormat="1" ht="30.75" customHeight="1" outlineLevel="3">
      <c r="A481" s="22" t="s">
        <v>139</v>
      </c>
      <c r="B481" s="12" t="s">
        <v>15</v>
      </c>
      <c r="C481" s="12" t="s">
        <v>260</v>
      </c>
      <c r="D481" s="12" t="s">
        <v>5</v>
      </c>
      <c r="E481" s="12"/>
      <c r="F481" s="92">
        <f>F482</f>
        <v>741.75</v>
      </c>
      <c r="G481" s="13">
        <f aca="true" t="shared" si="43" ref="G481:V482">G482</f>
        <v>0</v>
      </c>
      <c r="H481" s="13">
        <f t="shared" si="43"/>
        <v>0</v>
      </c>
      <c r="I481" s="13">
        <f t="shared" si="43"/>
        <v>0</v>
      </c>
      <c r="J481" s="13">
        <f t="shared" si="43"/>
        <v>0</v>
      </c>
      <c r="K481" s="13">
        <f t="shared" si="43"/>
        <v>0</v>
      </c>
      <c r="L481" s="13">
        <f t="shared" si="43"/>
        <v>0</v>
      </c>
      <c r="M481" s="13">
        <f t="shared" si="43"/>
        <v>0</v>
      </c>
      <c r="N481" s="13">
        <f t="shared" si="43"/>
        <v>0</v>
      </c>
      <c r="O481" s="13">
        <f t="shared" si="43"/>
        <v>0</v>
      </c>
      <c r="P481" s="13">
        <f t="shared" si="43"/>
        <v>0</v>
      </c>
      <c r="Q481" s="13">
        <f t="shared" si="43"/>
        <v>0</v>
      </c>
      <c r="R481" s="13">
        <f t="shared" si="43"/>
        <v>0</v>
      </c>
      <c r="S481" s="13">
        <f t="shared" si="43"/>
        <v>0</v>
      </c>
      <c r="T481" s="13">
        <f t="shared" si="43"/>
        <v>0</v>
      </c>
      <c r="U481" s="13">
        <f t="shared" si="43"/>
        <v>0</v>
      </c>
      <c r="V481" s="13">
        <f t="shared" si="43"/>
        <v>0</v>
      </c>
    </row>
    <row r="482" spans="1:22" s="26" customFormat="1" ht="33" customHeight="1" outlineLevel="4">
      <c r="A482" s="54" t="s">
        <v>181</v>
      </c>
      <c r="B482" s="19" t="s">
        <v>15</v>
      </c>
      <c r="C482" s="19" t="s">
        <v>340</v>
      </c>
      <c r="D482" s="19" t="s">
        <v>5</v>
      </c>
      <c r="E482" s="19"/>
      <c r="F482" s="88">
        <f>F483</f>
        <v>741.75</v>
      </c>
      <c r="G482" s="7">
        <f t="shared" si="43"/>
        <v>0</v>
      </c>
      <c r="H482" s="7">
        <f t="shared" si="43"/>
        <v>0</v>
      </c>
      <c r="I482" s="7">
        <f t="shared" si="43"/>
        <v>0</v>
      </c>
      <c r="J482" s="7">
        <f t="shared" si="43"/>
        <v>0</v>
      </c>
      <c r="K482" s="7">
        <f t="shared" si="43"/>
        <v>0</v>
      </c>
      <c r="L482" s="7">
        <f t="shared" si="43"/>
        <v>0</v>
      </c>
      <c r="M482" s="7">
        <f t="shared" si="43"/>
        <v>0</v>
      </c>
      <c r="N482" s="7">
        <f t="shared" si="43"/>
        <v>0</v>
      </c>
      <c r="O482" s="7">
        <f t="shared" si="43"/>
        <v>0</v>
      </c>
      <c r="P482" s="7">
        <f t="shared" si="43"/>
        <v>0</v>
      </c>
      <c r="Q482" s="7">
        <f t="shared" si="43"/>
        <v>0</v>
      </c>
      <c r="R482" s="7">
        <f t="shared" si="43"/>
        <v>0</v>
      </c>
      <c r="S482" s="7">
        <f t="shared" si="43"/>
        <v>0</v>
      </c>
      <c r="T482" s="7">
        <f t="shared" si="43"/>
        <v>0</v>
      </c>
      <c r="U482" s="7">
        <f t="shared" si="43"/>
        <v>0</v>
      </c>
      <c r="V482" s="7">
        <f t="shared" si="43"/>
        <v>0</v>
      </c>
    </row>
    <row r="483" spans="1:22" s="26" customFormat="1" ht="15.75" outlineLevel="5">
      <c r="A483" s="5" t="s">
        <v>128</v>
      </c>
      <c r="B483" s="6" t="s">
        <v>15</v>
      </c>
      <c r="C483" s="6" t="s">
        <v>340</v>
      </c>
      <c r="D483" s="6" t="s">
        <v>126</v>
      </c>
      <c r="E483" s="6"/>
      <c r="F483" s="89">
        <f>F484</f>
        <v>741.75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6" customFormat="1" ht="31.5" outlineLevel="5">
      <c r="A484" s="51" t="s">
        <v>129</v>
      </c>
      <c r="B484" s="52" t="s">
        <v>15</v>
      </c>
      <c r="C484" s="52" t="s">
        <v>340</v>
      </c>
      <c r="D484" s="52" t="s">
        <v>127</v>
      </c>
      <c r="E484" s="52"/>
      <c r="F484" s="90">
        <v>741.75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6" customFormat="1" ht="15.75" outlineLevel="3">
      <c r="A485" s="77" t="s">
        <v>41</v>
      </c>
      <c r="B485" s="32" t="s">
        <v>16</v>
      </c>
      <c r="C485" s="32" t="s">
        <v>258</v>
      </c>
      <c r="D485" s="32" t="s">
        <v>5</v>
      </c>
      <c r="E485" s="32"/>
      <c r="F485" s="95">
        <f>F486+F491</f>
        <v>3961.9049</v>
      </c>
      <c r="G485" s="10" t="e">
        <f>#REF!</f>
        <v>#REF!</v>
      </c>
      <c r="H485" s="10" t="e">
        <f>#REF!</f>
        <v>#REF!</v>
      </c>
      <c r="I485" s="10" t="e">
        <f>#REF!</f>
        <v>#REF!</v>
      </c>
      <c r="J485" s="10" t="e">
        <f>#REF!</f>
        <v>#REF!</v>
      </c>
      <c r="K485" s="10" t="e">
        <f>#REF!</f>
        <v>#REF!</v>
      </c>
      <c r="L485" s="10" t="e">
        <f>#REF!</f>
        <v>#REF!</v>
      </c>
      <c r="M485" s="10" t="e">
        <f>#REF!</f>
        <v>#REF!</v>
      </c>
      <c r="N485" s="10" t="e">
        <f>#REF!</f>
        <v>#REF!</v>
      </c>
      <c r="O485" s="10" t="e">
        <f>#REF!</f>
        <v>#REF!</v>
      </c>
      <c r="P485" s="10" t="e">
        <f>#REF!</f>
        <v>#REF!</v>
      </c>
      <c r="Q485" s="10" t="e">
        <f>#REF!</f>
        <v>#REF!</v>
      </c>
      <c r="R485" s="10" t="e">
        <f>#REF!</f>
        <v>#REF!</v>
      </c>
      <c r="S485" s="10" t="e">
        <f>#REF!</f>
        <v>#REF!</v>
      </c>
      <c r="T485" s="10" t="e">
        <f>#REF!</f>
        <v>#REF!</v>
      </c>
      <c r="U485" s="10" t="e">
        <f>#REF!</f>
        <v>#REF!</v>
      </c>
      <c r="V485" s="10" t="e">
        <f>#REF!</f>
        <v>#REF!</v>
      </c>
    </row>
    <row r="486" spans="1:22" s="26" customFormat="1" ht="31.5" outlineLevel="3">
      <c r="A486" s="22" t="s">
        <v>137</v>
      </c>
      <c r="B486" s="9" t="s">
        <v>16</v>
      </c>
      <c r="C486" s="9" t="s">
        <v>259</v>
      </c>
      <c r="D486" s="9" t="s">
        <v>5</v>
      </c>
      <c r="E486" s="9"/>
      <c r="F486" s="86">
        <f>F487</f>
        <v>24.89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s="26" customFormat="1" ht="31.5" outlineLevel="3">
      <c r="A487" s="22" t="s">
        <v>139</v>
      </c>
      <c r="B487" s="12" t="s">
        <v>16</v>
      </c>
      <c r="C487" s="12" t="s">
        <v>260</v>
      </c>
      <c r="D487" s="12" t="s">
        <v>5</v>
      </c>
      <c r="E487" s="12"/>
      <c r="F487" s="92">
        <f>F488</f>
        <v>24.89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s="26" customFormat="1" ht="63" outlineLevel="3">
      <c r="A488" s="54" t="s">
        <v>394</v>
      </c>
      <c r="B488" s="19" t="s">
        <v>16</v>
      </c>
      <c r="C488" s="19" t="s">
        <v>388</v>
      </c>
      <c r="D488" s="19" t="s">
        <v>5</v>
      </c>
      <c r="E488" s="19"/>
      <c r="F488" s="88">
        <f>F489</f>
        <v>24.89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s="26" customFormat="1" ht="31.5" outlineLevel="3">
      <c r="A489" s="5" t="s">
        <v>108</v>
      </c>
      <c r="B489" s="6" t="s">
        <v>16</v>
      </c>
      <c r="C489" s="6" t="s">
        <v>388</v>
      </c>
      <c r="D489" s="6" t="s">
        <v>109</v>
      </c>
      <c r="E489" s="6"/>
      <c r="F489" s="89">
        <f>F490</f>
        <v>24.89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s="26" customFormat="1" ht="31.5" outlineLevel="3">
      <c r="A490" s="51" t="s">
        <v>129</v>
      </c>
      <c r="B490" s="52" t="s">
        <v>16</v>
      </c>
      <c r="C490" s="52" t="s">
        <v>388</v>
      </c>
      <c r="D490" s="52" t="s">
        <v>130</v>
      </c>
      <c r="E490" s="52"/>
      <c r="F490" s="90">
        <v>24.89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s="26" customFormat="1" ht="15.75" outlineLevel="3">
      <c r="A491" s="14" t="s">
        <v>147</v>
      </c>
      <c r="B491" s="9" t="s">
        <v>16</v>
      </c>
      <c r="C491" s="9" t="s">
        <v>258</v>
      </c>
      <c r="D491" s="9" t="s">
        <v>5</v>
      </c>
      <c r="E491" s="9"/>
      <c r="F491" s="86">
        <f>F492</f>
        <v>3937.0149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s="26" customFormat="1" ht="15.75" outlineLevel="5">
      <c r="A492" s="8" t="s">
        <v>238</v>
      </c>
      <c r="B492" s="9" t="s">
        <v>16</v>
      </c>
      <c r="C492" s="9" t="s">
        <v>341</v>
      </c>
      <c r="D492" s="9" t="s">
        <v>5</v>
      </c>
      <c r="E492" s="9"/>
      <c r="F492" s="86">
        <f>F493+F496</f>
        <v>3937.0149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s="26" customFormat="1" ht="31.5" outlineLevel="5">
      <c r="A493" s="68" t="s">
        <v>182</v>
      </c>
      <c r="B493" s="19" t="s">
        <v>16</v>
      </c>
      <c r="C493" s="19" t="s">
        <v>387</v>
      </c>
      <c r="D493" s="19" t="s">
        <v>5</v>
      </c>
      <c r="E493" s="19"/>
      <c r="F493" s="88">
        <f>F494</f>
        <v>1280.3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s="26" customFormat="1" ht="31.5" outlineLevel="5">
      <c r="A494" s="5" t="s">
        <v>108</v>
      </c>
      <c r="B494" s="6" t="s">
        <v>16</v>
      </c>
      <c r="C494" s="6" t="s">
        <v>387</v>
      </c>
      <c r="D494" s="6" t="s">
        <v>109</v>
      </c>
      <c r="E494" s="6"/>
      <c r="F494" s="89">
        <f>F495</f>
        <v>1280.3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s="26" customFormat="1" ht="15.75" outlineLevel="5">
      <c r="A495" s="51" t="s">
        <v>131</v>
      </c>
      <c r="B495" s="52" t="s">
        <v>16</v>
      </c>
      <c r="C495" s="52" t="s">
        <v>387</v>
      </c>
      <c r="D495" s="52" t="s">
        <v>130</v>
      </c>
      <c r="E495" s="52"/>
      <c r="F495" s="90">
        <v>1280.3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s="26" customFormat="1" ht="20.25" customHeight="1" outlineLevel="5">
      <c r="A496" s="68" t="s">
        <v>443</v>
      </c>
      <c r="B496" s="19" t="s">
        <v>16</v>
      </c>
      <c r="C496" s="19" t="s">
        <v>442</v>
      </c>
      <c r="D496" s="19" t="s">
        <v>5</v>
      </c>
      <c r="E496" s="19"/>
      <c r="F496" s="88">
        <f>F497</f>
        <v>2656.7149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s="26" customFormat="1" ht="31.5" outlineLevel="5">
      <c r="A497" s="5" t="s">
        <v>108</v>
      </c>
      <c r="B497" s="6" t="s">
        <v>16</v>
      </c>
      <c r="C497" s="6" t="s">
        <v>442</v>
      </c>
      <c r="D497" s="6" t="s">
        <v>109</v>
      </c>
      <c r="E497" s="6"/>
      <c r="F497" s="89">
        <f>F498</f>
        <v>2656.7149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26" customFormat="1" ht="15.75" outlineLevel="5">
      <c r="A498" s="51" t="s">
        <v>131</v>
      </c>
      <c r="B498" s="52" t="s">
        <v>16</v>
      </c>
      <c r="C498" s="52" t="s">
        <v>442</v>
      </c>
      <c r="D498" s="52" t="s">
        <v>130</v>
      </c>
      <c r="E498" s="52"/>
      <c r="F498" s="90">
        <v>2656.7149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s="26" customFormat="1" ht="15.75" outlineLevel="5">
      <c r="A499" s="77" t="s">
        <v>46</v>
      </c>
      <c r="B499" s="32" t="s">
        <v>23</v>
      </c>
      <c r="C499" s="32" t="s">
        <v>258</v>
      </c>
      <c r="D499" s="32" t="s">
        <v>5</v>
      </c>
      <c r="E499" s="32"/>
      <c r="F499" s="70">
        <f>F500</f>
        <v>3937</v>
      </c>
      <c r="G499" s="10">
        <f aca="true" t="shared" si="44" ref="G499:V499">G501</f>
        <v>0</v>
      </c>
      <c r="H499" s="10">
        <f t="shared" si="44"/>
        <v>0</v>
      </c>
      <c r="I499" s="10">
        <f t="shared" si="44"/>
        <v>0</v>
      </c>
      <c r="J499" s="10">
        <f t="shared" si="44"/>
        <v>0</v>
      </c>
      <c r="K499" s="10">
        <f t="shared" si="44"/>
        <v>0</v>
      </c>
      <c r="L499" s="10">
        <f t="shared" si="44"/>
        <v>0</v>
      </c>
      <c r="M499" s="10">
        <f t="shared" si="44"/>
        <v>0</v>
      </c>
      <c r="N499" s="10">
        <f t="shared" si="44"/>
        <v>0</v>
      </c>
      <c r="O499" s="10">
        <f t="shared" si="44"/>
        <v>0</v>
      </c>
      <c r="P499" s="10">
        <f t="shared" si="44"/>
        <v>0</v>
      </c>
      <c r="Q499" s="10">
        <f t="shared" si="44"/>
        <v>0</v>
      </c>
      <c r="R499" s="10">
        <f t="shared" si="44"/>
        <v>0</v>
      </c>
      <c r="S499" s="10">
        <f t="shared" si="44"/>
        <v>0</v>
      </c>
      <c r="T499" s="10">
        <f t="shared" si="44"/>
        <v>0</v>
      </c>
      <c r="U499" s="10">
        <f t="shared" si="44"/>
        <v>0</v>
      </c>
      <c r="V499" s="10">
        <f t="shared" si="44"/>
        <v>0</v>
      </c>
    </row>
    <row r="500" spans="1:22" s="26" customFormat="1" ht="31.5" outlineLevel="5">
      <c r="A500" s="22" t="s">
        <v>137</v>
      </c>
      <c r="B500" s="9" t="s">
        <v>23</v>
      </c>
      <c r="C500" s="9" t="s">
        <v>259</v>
      </c>
      <c r="D500" s="9" t="s">
        <v>5</v>
      </c>
      <c r="E500" s="9"/>
      <c r="F500" s="10">
        <f>F501</f>
        <v>3937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s="26" customFormat="1" ht="31.5" outlineLevel="5">
      <c r="A501" s="22" t="s">
        <v>139</v>
      </c>
      <c r="B501" s="12" t="s">
        <v>23</v>
      </c>
      <c r="C501" s="12" t="s">
        <v>260</v>
      </c>
      <c r="D501" s="12" t="s">
        <v>5</v>
      </c>
      <c r="E501" s="12"/>
      <c r="F501" s="13">
        <f>F502</f>
        <v>3937</v>
      </c>
      <c r="G501" s="13">
        <f aca="true" t="shared" si="45" ref="G501:V502">G502</f>
        <v>0</v>
      </c>
      <c r="H501" s="13">
        <f t="shared" si="45"/>
        <v>0</v>
      </c>
      <c r="I501" s="13">
        <f t="shared" si="45"/>
        <v>0</v>
      </c>
      <c r="J501" s="13">
        <f t="shared" si="45"/>
        <v>0</v>
      </c>
      <c r="K501" s="13">
        <f t="shared" si="45"/>
        <v>0</v>
      </c>
      <c r="L501" s="13">
        <f t="shared" si="45"/>
        <v>0</v>
      </c>
      <c r="M501" s="13">
        <f t="shared" si="45"/>
        <v>0</v>
      </c>
      <c r="N501" s="13">
        <f t="shared" si="45"/>
        <v>0</v>
      </c>
      <c r="O501" s="13">
        <f t="shared" si="45"/>
        <v>0</v>
      </c>
      <c r="P501" s="13">
        <f t="shared" si="45"/>
        <v>0</v>
      </c>
      <c r="Q501" s="13">
        <f t="shared" si="45"/>
        <v>0</v>
      </c>
      <c r="R501" s="13">
        <f t="shared" si="45"/>
        <v>0</v>
      </c>
      <c r="S501" s="13">
        <f t="shared" si="45"/>
        <v>0</v>
      </c>
      <c r="T501" s="13">
        <f t="shared" si="45"/>
        <v>0</v>
      </c>
      <c r="U501" s="13">
        <f t="shared" si="45"/>
        <v>0</v>
      </c>
      <c r="V501" s="13">
        <f t="shared" si="45"/>
        <v>0</v>
      </c>
    </row>
    <row r="502" spans="1:22" s="26" customFormat="1" ht="47.25" outlineLevel="5">
      <c r="A502" s="68" t="s">
        <v>183</v>
      </c>
      <c r="B502" s="19" t="s">
        <v>23</v>
      </c>
      <c r="C502" s="19" t="s">
        <v>342</v>
      </c>
      <c r="D502" s="19" t="s">
        <v>5</v>
      </c>
      <c r="E502" s="19"/>
      <c r="F502" s="20">
        <f>F503</f>
        <v>3937</v>
      </c>
      <c r="G502" s="7">
        <f t="shared" si="45"/>
        <v>0</v>
      </c>
      <c r="H502" s="7">
        <f t="shared" si="45"/>
        <v>0</v>
      </c>
      <c r="I502" s="7">
        <f t="shared" si="45"/>
        <v>0</v>
      </c>
      <c r="J502" s="7">
        <f t="shared" si="45"/>
        <v>0</v>
      </c>
      <c r="K502" s="7">
        <f t="shared" si="45"/>
        <v>0</v>
      </c>
      <c r="L502" s="7">
        <f t="shared" si="45"/>
        <v>0</v>
      </c>
      <c r="M502" s="7">
        <f t="shared" si="45"/>
        <v>0</v>
      </c>
      <c r="N502" s="7">
        <f t="shared" si="45"/>
        <v>0</v>
      </c>
      <c r="O502" s="7">
        <f t="shared" si="45"/>
        <v>0</v>
      </c>
      <c r="P502" s="7">
        <f t="shared" si="45"/>
        <v>0</v>
      </c>
      <c r="Q502" s="7">
        <f t="shared" si="45"/>
        <v>0</v>
      </c>
      <c r="R502" s="7">
        <f t="shared" si="45"/>
        <v>0</v>
      </c>
      <c r="S502" s="7">
        <f t="shared" si="45"/>
        <v>0</v>
      </c>
      <c r="T502" s="7">
        <f t="shared" si="45"/>
        <v>0</v>
      </c>
      <c r="U502" s="7">
        <f t="shared" si="45"/>
        <v>0</v>
      </c>
      <c r="V502" s="7">
        <f t="shared" si="45"/>
        <v>0</v>
      </c>
    </row>
    <row r="503" spans="1:22" s="26" customFormat="1" ht="15.75" outlineLevel="5">
      <c r="A503" s="5" t="s">
        <v>128</v>
      </c>
      <c r="B503" s="6" t="s">
        <v>23</v>
      </c>
      <c r="C503" s="6" t="s">
        <v>342</v>
      </c>
      <c r="D503" s="6" t="s">
        <v>126</v>
      </c>
      <c r="E503" s="6"/>
      <c r="F503" s="7">
        <f>F504</f>
        <v>3937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s="26" customFormat="1" ht="31.5" outlineLevel="5">
      <c r="A504" s="51" t="s">
        <v>129</v>
      </c>
      <c r="B504" s="52" t="s">
        <v>23</v>
      </c>
      <c r="C504" s="52" t="s">
        <v>342</v>
      </c>
      <c r="D504" s="52" t="s">
        <v>127</v>
      </c>
      <c r="E504" s="52"/>
      <c r="F504" s="53">
        <v>3937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6" customFormat="1" ht="15.75" outlineLevel="5">
      <c r="A505" s="77" t="s">
        <v>184</v>
      </c>
      <c r="B505" s="32" t="s">
        <v>185</v>
      </c>
      <c r="C505" s="32" t="s">
        <v>258</v>
      </c>
      <c r="D505" s="32" t="s">
        <v>5</v>
      </c>
      <c r="E505" s="32"/>
      <c r="F505" s="70">
        <f>F506</f>
        <v>50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6" customFormat="1" ht="15.75" outlineLevel="5">
      <c r="A506" s="14" t="s">
        <v>393</v>
      </c>
      <c r="B506" s="9" t="s">
        <v>185</v>
      </c>
      <c r="C506" s="9" t="s">
        <v>343</v>
      </c>
      <c r="D506" s="9" t="s">
        <v>5</v>
      </c>
      <c r="E506" s="9"/>
      <c r="F506" s="10">
        <f>F507</f>
        <v>50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6" customFormat="1" ht="33" customHeight="1" outlineLevel="5">
      <c r="A507" s="68" t="s">
        <v>187</v>
      </c>
      <c r="B507" s="19" t="s">
        <v>185</v>
      </c>
      <c r="C507" s="19" t="s">
        <v>344</v>
      </c>
      <c r="D507" s="19" t="s">
        <v>5</v>
      </c>
      <c r="E507" s="19"/>
      <c r="F507" s="20">
        <f>F508</f>
        <v>50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6" customFormat="1" ht="15.75" outlineLevel="5">
      <c r="A508" s="5" t="s">
        <v>96</v>
      </c>
      <c r="B508" s="6" t="s">
        <v>186</v>
      </c>
      <c r="C508" s="6" t="s">
        <v>344</v>
      </c>
      <c r="D508" s="6" t="s">
        <v>97</v>
      </c>
      <c r="E508" s="6"/>
      <c r="F508" s="7">
        <f>F509</f>
        <v>50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6" customFormat="1" ht="31.5" outlineLevel="5">
      <c r="A509" s="51" t="s">
        <v>100</v>
      </c>
      <c r="B509" s="52" t="s">
        <v>185</v>
      </c>
      <c r="C509" s="52" t="s">
        <v>344</v>
      </c>
      <c r="D509" s="52" t="s">
        <v>101</v>
      </c>
      <c r="E509" s="52"/>
      <c r="F509" s="53">
        <v>50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6" customFormat="1" ht="18.75" outlineLevel="5">
      <c r="A510" s="16" t="s">
        <v>78</v>
      </c>
      <c r="B510" s="17" t="s">
        <v>49</v>
      </c>
      <c r="C510" s="17" t="s">
        <v>258</v>
      </c>
      <c r="D510" s="17" t="s">
        <v>5</v>
      </c>
      <c r="E510" s="17"/>
      <c r="F510" s="18">
        <f>F511+F517</f>
        <v>150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6" customFormat="1" ht="15.75" outlineLevel="5">
      <c r="A511" s="8" t="s">
        <v>39</v>
      </c>
      <c r="B511" s="9" t="s">
        <v>17</v>
      </c>
      <c r="C511" s="9" t="s">
        <v>258</v>
      </c>
      <c r="D511" s="9" t="s">
        <v>5</v>
      </c>
      <c r="E511" s="9"/>
      <c r="F511" s="10">
        <f>F512</f>
        <v>150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6" customFormat="1" ht="15.75" outlineLevel="5">
      <c r="A512" s="65" t="s">
        <v>239</v>
      </c>
      <c r="B512" s="19" t="s">
        <v>17</v>
      </c>
      <c r="C512" s="19" t="s">
        <v>345</v>
      </c>
      <c r="D512" s="19" t="s">
        <v>5</v>
      </c>
      <c r="E512" s="19"/>
      <c r="F512" s="20">
        <f>F513</f>
        <v>150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6" customFormat="1" ht="36" customHeight="1" outlineLevel="5">
      <c r="A513" s="68" t="s">
        <v>188</v>
      </c>
      <c r="B513" s="19" t="s">
        <v>17</v>
      </c>
      <c r="C513" s="19" t="s">
        <v>346</v>
      </c>
      <c r="D513" s="19" t="s">
        <v>5</v>
      </c>
      <c r="E513" s="19"/>
      <c r="F513" s="20">
        <f>F514+F515</f>
        <v>150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6" customFormat="1" ht="22.5" customHeight="1" outlineLevel="5">
      <c r="A514" s="5" t="s">
        <v>364</v>
      </c>
      <c r="B514" s="6" t="s">
        <v>17</v>
      </c>
      <c r="C514" s="6" t="s">
        <v>346</v>
      </c>
      <c r="D514" s="6" t="s">
        <v>365</v>
      </c>
      <c r="E514" s="6"/>
      <c r="F514" s="7">
        <v>50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6" customFormat="1" ht="15.75" outlineLevel="5">
      <c r="A515" s="5" t="s">
        <v>96</v>
      </c>
      <c r="B515" s="6" t="s">
        <v>17</v>
      </c>
      <c r="C515" s="6" t="s">
        <v>346</v>
      </c>
      <c r="D515" s="6" t="s">
        <v>97</v>
      </c>
      <c r="E515" s="6"/>
      <c r="F515" s="7">
        <f>F516</f>
        <v>100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6" customFormat="1" ht="31.5" outlineLevel="5">
      <c r="A516" s="51" t="s">
        <v>100</v>
      </c>
      <c r="B516" s="52" t="s">
        <v>17</v>
      </c>
      <c r="C516" s="52" t="s">
        <v>346</v>
      </c>
      <c r="D516" s="52" t="s">
        <v>101</v>
      </c>
      <c r="E516" s="52"/>
      <c r="F516" s="53">
        <v>100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6" customFormat="1" ht="15.75" outlineLevel="5">
      <c r="A517" s="21" t="s">
        <v>88</v>
      </c>
      <c r="B517" s="9" t="s">
        <v>89</v>
      </c>
      <c r="C517" s="9" t="s">
        <v>258</v>
      </c>
      <c r="D517" s="9" t="s">
        <v>5</v>
      </c>
      <c r="E517" s="6"/>
      <c r="F517" s="10">
        <f>F518</f>
        <v>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6" customFormat="1" ht="15.75" outlineLevel="5">
      <c r="A518" s="65" t="s">
        <v>239</v>
      </c>
      <c r="B518" s="19" t="s">
        <v>89</v>
      </c>
      <c r="C518" s="19" t="s">
        <v>345</v>
      </c>
      <c r="D518" s="19" t="s">
        <v>5</v>
      </c>
      <c r="E518" s="19"/>
      <c r="F518" s="20">
        <f>F519</f>
        <v>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6" customFormat="1" ht="47.25" outlineLevel="5">
      <c r="A519" s="5" t="s">
        <v>189</v>
      </c>
      <c r="B519" s="6" t="s">
        <v>89</v>
      </c>
      <c r="C519" s="6" t="s">
        <v>347</v>
      </c>
      <c r="D519" s="6" t="s">
        <v>5</v>
      </c>
      <c r="E519" s="6"/>
      <c r="F519" s="7">
        <f>F520</f>
        <v>0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6" customFormat="1" ht="15.75" outlineLevel="5">
      <c r="A520" s="51" t="s">
        <v>121</v>
      </c>
      <c r="B520" s="52" t="s">
        <v>89</v>
      </c>
      <c r="C520" s="52" t="s">
        <v>347</v>
      </c>
      <c r="D520" s="52" t="s">
        <v>120</v>
      </c>
      <c r="E520" s="52"/>
      <c r="F520" s="53">
        <v>0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s="26" customFormat="1" ht="18.75" outlineLevel="5">
      <c r="A521" s="16" t="s">
        <v>73</v>
      </c>
      <c r="B521" s="17" t="s">
        <v>74</v>
      </c>
      <c r="C521" s="17" t="s">
        <v>258</v>
      </c>
      <c r="D521" s="17" t="s">
        <v>5</v>
      </c>
      <c r="E521" s="17"/>
      <c r="F521" s="18">
        <f>F522+F528</f>
        <v>2550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s="26" customFormat="1" ht="31.5" customHeight="1" outlineLevel="5">
      <c r="A522" s="84" t="s">
        <v>48</v>
      </c>
      <c r="B522" s="82" t="s">
        <v>75</v>
      </c>
      <c r="C522" s="82" t="s">
        <v>348</v>
      </c>
      <c r="D522" s="82" t="s">
        <v>5</v>
      </c>
      <c r="E522" s="82"/>
      <c r="F522" s="83">
        <f>F523</f>
        <v>2500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s="26" customFormat="1" ht="31.5" customHeight="1" outlineLevel="5">
      <c r="A523" s="22" t="s">
        <v>137</v>
      </c>
      <c r="B523" s="12" t="s">
        <v>75</v>
      </c>
      <c r="C523" s="12" t="s">
        <v>259</v>
      </c>
      <c r="D523" s="12" t="s">
        <v>5</v>
      </c>
      <c r="E523" s="12"/>
      <c r="F523" s="13">
        <f>F524</f>
        <v>2500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s="26" customFormat="1" ht="31.5" outlineLevel="5">
      <c r="A524" s="22" t="s">
        <v>139</v>
      </c>
      <c r="B524" s="9" t="s">
        <v>75</v>
      </c>
      <c r="C524" s="9" t="s">
        <v>260</v>
      </c>
      <c r="D524" s="9" t="s">
        <v>5</v>
      </c>
      <c r="E524" s="9"/>
      <c r="F524" s="10">
        <f>F525</f>
        <v>2500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s="26" customFormat="1" ht="31.5" outlineLevel="5">
      <c r="A525" s="68" t="s">
        <v>190</v>
      </c>
      <c r="B525" s="19" t="s">
        <v>75</v>
      </c>
      <c r="C525" s="19" t="s">
        <v>349</v>
      </c>
      <c r="D525" s="19" t="s">
        <v>5</v>
      </c>
      <c r="E525" s="19"/>
      <c r="F525" s="20">
        <f>F526</f>
        <v>2500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s="26" customFormat="1" ht="15.75" outlineLevel="5">
      <c r="A526" s="5" t="s">
        <v>122</v>
      </c>
      <c r="B526" s="6" t="s">
        <v>75</v>
      </c>
      <c r="C526" s="6" t="s">
        <v>349</v>
      </c>
      <c r="D526" s="6" t="s">
        <v>123</v>
      </c>
      <c r="E526" s="6"/>
      <c r="F526" s="7">
        <f>F527</f>
        <v>2500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s="26" customFormat="1" ht="47.25" outlineLevel="5">
      <c r="A527" s="60" t="s">
        <v>205</v>
      </c>
      <c r="B527" s="52" t="s">
        <v>75</v>
      </c>
      <c r="C527" s="52" t="s">
        <v>349</v>
      </c>
      <c r="D527" s="52" t="s">
        <v>85</v>
      </c>
      <c r="E527" s="52"/>
      <c r="F527" s="53">
        <v>2500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s="26" customFormat="1" ht="15.75" outlineLevel="5">
      <c r="A528" s="77" t="s">
        <v>77</v>
      </c>
      <c r="B528" s="32" t="s">
        <v>76</v>
      </c>
      <c r="C528" s="32" t="s">
        <v>348</v>
      </c>
      <c r="D528" s="32" t="s">
        <v>5</v>
      </c>
      <c r="E528" s="32"/>
      <c r="F528" s="70">
        <f>F529</f>
        <v>50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s="26" customFormat="1" ht="31.5" outlineLevel="5">
      <c r="A529" s="22" t="s">
        <v>137</v>
      </c>
      <c r="B529" s="12" t="s">
        <v>76</v>
      </c>
      <c r="C529" s="12" t="s">
        <v>259</v>
      </c>
      <c r="D529" s="12" t="s">
        <v>5</v>
      </c>
      <c r="E529" s="12"/>
      <c r="F529" s="13">
        <f>F530</f>
        <v>50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s="26" customFormat="1" ht="31.5" outlineLevel="5">
      <c r="A530" s="22" t="s">
        <v>139</v>
      </c>
      <c r="B530" s="12" t="s">
        <v>76</v>
      </c>
      <c r="C530" s="12" t="s">
        <v>260</v>
      </c>
      <c r="D530" s="12" t="s">
        <v>5</v>
      </c>
      <c r="E530" s="12"/>
      <c r="F530" s="13">
        <f>F531</f>
        <v>50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s="26" customFormat="1" ht="47.25" outlineLevel="5">
      <c r="A531" s="54" t="s">
        <v>191</v>
      </c>
      <c r="B531" s="19" t="s">
        <v>76</v>
      </c>
      <c r="C531" s="19" t="s">
        <v>350</v>
      </c>
      <c r="D531" s="19" t="s">
        <v>5</v>
      </c>
      <c r="E531" s="19"/>
      <c r="F531" s="20">
        <f>F532</f>
        <v>50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22" s="26" customFormat="1" ht="15.75" outlineLevel="5">
      <c r="A532" s="5" t="s">
        <v>96</v>
      </c>
      <c r="B532" s="6" t="s">
        <v>76</v>
      </c>
      <c r="C532" s="6" t="s">
        <v>350</v>
      </c>
      <c r="D532" s="6" t="s">
        <v>97</v>
      </c>
      <c r="E532" s="6"/>
      <c r="F532" s="7">
        <f>F533</f>
        <v>50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:22" s="26" customFormat="1" ht="31.5" outlineLevel="5">
      <c r="A533" s="51" t="s">
        <v>100</v>
      </c>
      <c r="B533" s="52" t="s">
        <v>76</v>
      </c>
      <c r="C533" s="52" t="s">
        <v>350</v>
      </c>
      <c r="D533" s="52" t="s">
        <v>101</v>
      </c>
      <c r="E533" s="52"/>
      <c r="F533" s="53">
        <v>50</v>
      </c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</row>
    <row r="534" spans="1:22" s="26" customFormat="1" ht="31.5" outlineLevel="5">
      <c r="A534" s="16" t="s">
        <v>68</v>
      </c>
      <c r="B534" s="17" t="s">
        <v>69</v>
      </c>
      <c r="C534" s="17" t="s">
        <v>348</v>
      </c>
      <c r="D534" s="17" t="s">
        <v>5</v>
      </c>
      <c r="E534" s="17"/>
      <c r="F534" s="18">
        <f>F535</f>
        <v>100</v>
      </c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:22" s="26" customFormat="1" ht="15.75" outlineLevel="5">
      <c r="A535" s="8" t="s">
        <v>30</v>
      </c>
      <c r="B535" s="9" t="s">
        <v>70</v>
      </c>
      <c r="C535" s="9" t="s">
        <v>348</v>
      </c>
      <c r="D535" s="9" t="s">
        <v>5</v>
      </c>
      <c r="E535" s="9"/>
      <c r="F535" s="10">
        <f>F536</f>
        <v>100</v>
      </c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</row>
    <row r="536" spans="1:22" s="26" customFormat="1" ht="31.5" outlineLevel="5">
      <c r="A536" s="22" t="s">
        <v>137</v>
      </c>
      <c r="B536" s="9" t="s">
        <v>70</v>
      </c>
      <c r="C536" s="9" t="s">
        <v>259</v>
      </c>
      <c r="D536" s="9" t="s">
        <v>5</v>
      </c>
      <c r="E536" s="9"/>
      <c r="F536" s="10">
        <f>F537</f>
        <v>100</v>
      </c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</row>
    <row r="537" spans="1:22" s="26" customFormat="1" ht="31.5" outlineLevel="5">
      <c r="A537" s="22" t="s">
        <v>139</v>
      </c>
      <c r="B537" s="12" t="s">
        <v>70</v>
      </c>
      <c r="C537" s="12" t="s">
        <v>260</v>
      </c>
      <c r="D537" s="12" t="s">
        <v>5</v>
      </c>
      <c r="E537" s="12"/>
      <c r="F537" s="13">
        <f>F538</f>
        <v>100</v>
      </c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</row>
    <row r="538" spans="1:22" s="26" customFormat="1" ht="31.5" outlineLevel="5">
      <c r="A538" s="54" t="s">
        <v>192</v>
      </c>
      <c r="B538" s="19" t="s">
        <v>70</v>
      </c>
      <c r="C538" s="19" t="s">
        <v>351</v>
      </c>
      <c r="D538" s="19" t="s">
        <v>5</v>
      </c>
      <c r="E538" s="19"/>
      <c r="F538" s="20">
        <f>F539</f>
        <v>100</v>
      </c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</row>
    <row r="539" spans="1:22" s="26" customFormat="1" ht="15.75" outlineLevel="5">
      <c r="A539" s="5" t="s">
        <v>132</v>
      </c>
      <c r="B539" s="6" t="s">
        <v>70</v>
      </c>
      <c r="C539" s="6" t="s">
        <v>351</v>
      </c>
      <c r="D539" s="6" t="s">
        <v>224</v>
      </c>
      <c r="E539" s="6"/>
      <c r="F539" s="7">
        <v>100</v>
      </c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</row>
    <row r="540" spans="1:22" s="26" customFormat="1" ht="48" customHeight="1" outlineLevel="5">
      <c r="A540" s="16" t="s">
        <v>80</v>
      </c>
      <c r="B540" s="17" t="s">
        <v>79</v>
      </c>
      <c r="C540" s="17" t="s">
        <v>348</v>
      </c>
      <c r="D540" s="17" t="s">
        <v>5</v>
      </c>
      <c r="E540" s="17"/>
      <c r="F540" s="18">
        <f aca="true" t="shared" si="46" ref="F540:F545">F541</f>
        <v>20294</v>
      </c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</row>
    <row r="541" spans="1:22" s="26" customFormat="1" ht="47.25" outlineLevel="5">
      <c r="A541" s="22" t="s">
        <v>82</v>
      </c>
      <c r="B541" s="9" t="s">
        <v>81</v>
      </c>
      <c r="C541" s="9" t="s">
        <v>348</v>
      </c>
      <c r="D541" s="9" t="s">
        <v>5</v>
      </c>
      <c r="E541" s="9"/>
      <c r="F541" s="10">
        <f t="shared" si="46"/>
        <v>20294</v>
      </c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</row>
    <row r="542" spans="1:22" s="26" customFormat="1" ht="31.5" outlineLevel="5">
      <c r="A542" s="22" t="s">
        <v>137</v>
      </c>
      <c r="B542" s="9" t="s">
        <v>81</v>
      </c>
      <c r="C542" s="9" t="s">
        <v>259</v>
      </c>
      <c r="D542" s="9" t="s">
        <v>5</v>
      </c>
      <c r="E542" s="9"/>
      <c r="F542" s="10">
        <f t="shared" si="46"/>
        <v>20294</v>
      </c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1:22" s="26" customFormat="1" ht="31.5" outlineLevel="5">
      <c r="A543" s="22" t="s">
        <v>139</v>
      </c>
      <c r="B543" s="12" t="s">
        <v>81</v>
      </c>
      <c r="C543" s="12" t="s">
        <v>260</v>
      </c>
      <c r="D543" s="12" t="s">
        <v>5</v>
      </c>
      <c r="E543" s="12"/>
      <c r="F543" s="13">
        <f t="shared" si="46"/>
        <v>20294</v>
      </c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</row>
    <row r="544" spans="1:22" s="26" customFormat="1" ht="47.25" outlineLevel="5">
      <c r="A544" s="5" t="s">
        <v>193</v>
      </c>
      <c r="B544" s="6" t="s">
        <v>81</v>
      </c>
      <c r="C544" s="6" t="s">
        <v>352</v>
      </c>
      <c r="D544" s="6" t="s">
        <v>5</v>
      </c>
      <c r="E544" s="6"/>
      <c r="F544" s="7">
        <f t="shared" si="46"/>
        <v>20294</v>
      </c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</row>
    <row r="545" spans="1:22" s="26" customFormat="1" ht="15.75" outlineLevel="5">
      <c r="A545" s="5" t="s">
        <v>135</v>
      </c>
      <c r="B545" s="6" t="s">
        <v>81</v>
      </c>
      <c r="C545" s="6" t="s">
        <v>352</v>
      </c>
      <c r="D545" s="6" t="s">
        <v>136</v>
      </c>
      <c r="E545" s="6"/>
      <c r="F545" s="7">
        <f t="shared" si="46"/>
        <v>20294</v>
      </c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</row>
    <row r="546" spans="1:22" s="26" customFormat="1" ht="15.75" outlineLevel="5">
      <c r="A546" s="51" t="s">
        <v>133</v>
      </c>
      <c r="B546" s="52" t="s">
        <v>81</v>
      </c>
      <c r="C546" s="52" t="s">
        <v>352</v>
      </c>
      <c r="D546" s="52" t="s">
        <v>134</v>
      </c>
      <c r="E546" s="52"/>
      <c r="F546" s="53">
        <v>20294</v>
      </c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</row>
    <row r="547" spans="1:22" ht="18.75">
      <c r="A547" s="113" t="s">
        <v>24</v>
      </c>
      <c r="B547" s="113"/>
      <c r="C547" s="113"/>
      <c r="D547" s="113"/>
      <c r="E547" s="113"/>
      <c r="F547" s="87">
        <f>F14+F183+F190+F242+F288+F433+F177+F478+F510+F521+F534+F540</f>
        <v>666443.1598999999</v>
      </c>
      <c r="G547" s="11" t="e">
        <f>#REF!+G478+#REF!+G433+G288+G242+G190+G183+G14</f>
        <v>#REF!</v>
      </c>
      <c r="H547" s="11" t="e">
        <f>#REF!+H478+#REF!+H433+H288+H242+H190+H183+H14</f>
        <v>#REF!</v>
      </c>
      <c r="I547" s="11" t="e">
        <f>#REF!+I478+#REF!+I433+I288+I242+I190+I183+I14</f>
        <v>#REF!</v>
      </c>
      <c r="J547" s="11" t="e">
        <f>#REF!+J478+#REF!+J433+J288+J242+J190+J183+J14</f>
        <v>#REF!</v>
      </c>
      <c r="K547" s="11" t="e">
        <f>#REF!+K478+#REF!+K433+K288+K242+K190+K183+K14</f>
        <v>#REF!</v>
      </c>
      <c r="L547" s="11" t="e">
        <f>#REF!+L478+#REF!+L433+L288+L242+L190+L183+L14</f>
        <v>#REF!</v>
      </c>
      <c r="M547" s="11" t="e">
        <f>#REF!+M478+#REF!+M433+M288+M242+M190+M183+M14</f>
        <v>#REF!</v>
      </c>
      <c r="N547" s="11" t="e">
        <f>#REF!+N478+#REF!+N433+N288+N242+N190+N183+N14</f>
        <v>#REF!</v>
      </c>
      <c r="O547" s="11" t="e">
        <f>#REF!+O478+#REF!+O433+O288+O242+O190+O183+O14</f>
        <v>#REF!</v>
      </c>
      <c r="P547" s="11" t="e">
        <f>#REF!+P478+#REF!+P433+P288+P242+P190+P183+P14</f>
        <v>#REF!</v>
      </c>
      <c r="Q547" s="11" t="e">
        <f>#REF!+Q478+#REF!+Q433+Q288+Q242+Q190+Q183+Q14</f>
        <v>#REF!</v>
      </c>
      <c r="R547" s="11" t="e">
        <f>#REF!+R478+#REF!+R433+R288+R242+R190+R183+R14</f>
        <v>#REF!</v>
      </c>
      <c r="S547" s="11" t="e">
        <f>#REF!+S478+#REF!+S433+S288+S242+S190+S183+S14</f>
        <v>#REF!</v>
      </c>
      <c r="T547" s="11" t="e">
        <f>#REF!+T478+#REF!+T433+T288+T242+T190+T183+T14</f>
        <v>#REF!</v>
      </c>
      <c r="U547" s="11" t="e">
        <f>#REF!+U478+#REF!+U433+U288+U242+U190+U183+U14</f>
        <v>#REF!</v>
      </c>
      <c r="V547" s="11" t="e">
        <f>#REF!+V478+#REF!+V433+V288+V242+V190+V183+V14</f>
        <v>#REF!</v>
      </c>
    </row>
    <row r="548" spans="1:2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3"/>
      <c r="V549" s="3"/>
    </row>
  </sheetData>
  <sheetProtection/>
  <autoFilter ref="A13:F547"/>
  <mergeCells count="11">
    <mergeCell ref="A10:V10"/>
    <mergeCell ref="A549:T549"/>
    <mergeCell ref="A547:E547"/>
    <mergeCell ref="A12:V12"/>
    <mergeCell ref="A11:V11"/>
    <mergeCell ref="B2:F2"/>
    <mergeCell ref="B3:F3"/>
    <mergeCell ref="B4:F4"/>
    <mergeCell ref="B6:W6"/>
    <mergeCell ref="B7:W7"/>
    <mergeCell ref="C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2017-08-24T21:14:34Z</dcterms:modified>
  <cp:category/>
  <cp:version/>
  <cp:contentType/>
  <cp:contentStatus/>
</cp:coreProperties>
</file>